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W:\AIDR\Projects\Centre of Excellence\Knowledge Hub\Toolbox\"/>
    </mc:Choice>
  </mc:AlternateContent>
  <bookViews>
    <workbookView xWindow="0" yWindow="0" windowWidth="28800" windowHeight="12795"/>
  </bookViews>
  <sheets>
    <sheet name="Cover" sheetId="12" r:id="rId1"/>
    <sheet name="Parameters" sheetId="1" r:id="rId2"/>
    <sheet name="Benefit &amp; cost assumptions" sheetId="10" r:id="rId3"/>
    <sheet name="BCRs" sheetId="11" r:id="rId4"/>
    <sheet name="Baseline calculations" sheetId="13" r:id="rId5"/>
    <sheet name="Intervention 1 calculations" sheetId="2" r:id="rId6"/>
    <sheet name="Intervention 2 calculations" sheetId="4" r:id="rId7"/>
    <sheet name="Intervention 3 calculations" sheetId="5" r:id="rId8"/>
    <sheet name="Intervention 4 calculations" sheetId="6" r:id="rId9"/>
    <sheet name="Intervention 5 calculations" sheetId="7"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1" i="13" l="1"/>
  <c r="A60" i="13"/>
  <c r="A59" i="13"/>
  <c r="A58" i="13"/>
  <c r="A57" i="13"/>
  <c r="A56" i="13"/>
  <c r="A55" i="13"/>
  <c r="A54" i="13"/>
  <c r="A53" i="13"/>
  <c r="A52" i="13"/>
  <c r="A51" i="13"/>
  <c r="A50" i="13"/>
  <c r="A49" i="13"/>
  <c r="A48" i="13"/>
  <c r="A47" i="13"/>
  <c r="A46" i="13"/>
  <c r="A45" i="13"/>
  <c r="A44" i="13"/>
  <c r="A43" i="13"/>
  <c r="A42" i="13"/>
  <c r="A41" i="13"/>
  <c r="A40" i="13"/>
  <c r="A39" i="13"/>
  <c r="A38" i="13"/>
  <c r="A37" i="13"/>
  <c r="A30" i="13"/>
  <c r="A29" i="13"/>
  <c r="A28" i="13"/>
  <c r="A27" i="13"/>
  <c r="A26" i="13"/>
  <c r="A25" i="13"/>
  <c r="A24" i="13"/>
  <c r="A23" i="13"/>
  <c r="A22" i="13"/>
  <c r="A21" i="13"/>
  <c r="A20" i="13"/>
  <c r="A19" i="13"/>
  <c r="A18" i="13"/>
  <c r="A17" i="13"/>
  <c r="A16" i="13"/>
  <c r="A15" i="13"/>
  <c r="A14" i="13"/>
  <c r="A13" i="13"/>
  <c r="A12" i="13"/>
  <c r="A11" i="13"/>
  <c r="A10" i="13"/>
  <c r="A9" i="13"/>
  <c r="A8" i="13"/>
  <c r="A7" i="13"/>
  <c r="A6" i="13"/>
  <c r="B112" i="1"/>
  <c r="B111" i="1"/>
  <c r="B110" i="1"/>
  <c r="B109" i="1"/>
  <c r="B108" i="1"/>
  <c r="B107" i="1"/>
  <c r="B106" i="1"/>
  <c r="B105" i="1"/>
  <c r="B104" i="1"/>
  <c r="B103" i="1"/>
  <c r="B102" i="1"/>
  <c r="B101" i="1"/>
  <c r="B100" i="1"/>
  <c r="B99" i="1"/>
  <c r="B98" i="1"/>
  <c r="B97" i="1"/>
  <c r="B96" i="1"/>
  <c r="B95" i="1"/>
  <c r="B94" i="1"/>
  <c r="B93" i="1"/>
  <c r="B92" i="1"/>
  <c r="B91" i="1"/>
  <c r="B90" i="1"/>
  <c r="B89" i="1"/>
  <c r="B88" i="1"/>
  <c r="B74" i="1"/>
  <c r="B73" i="1"/>
  <c r="B72" i="1"/>
  <c r="B71" i="1"/>
  <c r="B70" i="1"/>
  <c r="B69" i="1"/>
  <c r="B68" i="1"/>
  <c r="B67" i="1"/>
  <c r="B66" i="1"/>
  <c r="B65" i="1"/>
  <c r="B64" i="1"/>
  <c r="B63" i="1"/>
  <c r="B62" i="1"/>
  <c r="B61" i="1"/>
  <c r="B60" i="1"/>
  <c r="B59" i="1"/>
  <c r="B58" i="1"/>
  <c r="B57" i="1"/>
  <c r="B56" i="1"/>
  <c r="B55" i="1"/>
  <c r="B54" i="1"/>
  <c r="B53" i="1"/>
  <c r="B52" i="1"/>
  <c r="B51" i="1"/>
  <c r="B50" i="1"/>
  <c r="H87" i="10" l="1"/>
  <c r="G87" i="10"/>
  <c r="F87" i="10"/>
  <c r="E87" i="10"/>
  <c r="D87" i="10"/>
  <c r="H78" i="10"/>
  <c r="G78" i="10"/>
  <c r="F78" i="10"/>
  <c r="E78" i="10"/>
  <c r="D78" i="10"/>
  <c r="H77" i="10"/>
  <c r="G77" i="10"/>
  <c r="F77" i="10"/>
  <c r="F80" i="10" s="1"/>
  <c r="E77" i="10"/>
  <c r="D77" i="10"/>
  <c r="H76" i="10"/>
  <c r="G76" i="10"/>
  <c r="F76" i="10"/>
  <c r="E76" i="10"/>
  <c r="D76" i="10"/>
  <c r="H90" i="10"/>
  <c r="U41" i="7" s="1"/>
  <c r="G90" i="10"/>
  <c r="U41" i="6" s="1"/>
  <c r="F90" i="10"/>
  <c r="E90" i="10"/>
  <c r="U41" i="4" s="1"/>
  <c r="D90" i="10"/>
  <c r="U41" i="2" s="1"/>
  <c r="H85" i="10"/>
  <c r="E41" i="7" s="1"/>
  <c r="G85" i="10"/>
  <c r="E41" i="6" s="1"/>
  <c r="F85" i="10"/>
  <c r="U41" i="5" s="1"/>
  <c r="E85" i="10"/>
  <c r="E41" i="4" s="1"/>
  <c r="D85" i="10"/>
  <c r="C41" i="2" s="1"/>
  <c r="H80" i="10"/>
  <c r="U40" i="7" s="1"/>
  <c r="D80" i="10"/>
  <c r="U40" i="2" s="1"/>
  <c r="H73" i="10"/>
  <c r="E40" i="7" s="1"/>
  <c r="G73" i="10"/>
  <c r="E40" i="6" s="1"/>
  <c r="F73" i="10"/>
  <c r="U40" i="5" s="1"/>
  <c r="E73" i="10"/>
  <c r="E40" i="4" s="1"/>
  <c r="D73" i="10"/>
  <c r="C40" i="2" s="1"/>
  <c r="A89" i="10"/>
  <c r="A88" i="10"/>
  <c r="A87" i="10"/>
  <c r="A80" i="10"/>
  <c r="A79" i="10"/>
  <c r="A78" i="10"/>
  <c r="A77" i="10"/>
  <c r="A76" i="10"/>
  <c r="A75" i="10"/>
  <c r="V34" i="7"/>
  <c r="U34" i="7"/>
  <c r="T34" i="7"/>
  <c r="S34" i="7"/>
  <c r="R34" i="7"/>
  <c r="Q34" i="7"/>
  <c r="P34" i="7"/>
  <c r="O34" i="7"/>
  <c r="N34" i="7"/>
  <c r="M34" i="7"/>
  <c r="L34" i="7"/>
  <c r="K34" i="7"/>
  <c r="J34" i="7"/>
  <c r="I34" i="7"/>
  <c r="H34" i="7"/>
  <c r="G34" i="7"/>
  <c r="F34" i="7"/>
  <c r="E34" i="7"/>
  <c r="D34" i="7"/>
  <c r="C34" i="7"/>
  <c r="V34" i="6"/>
  <c r="U34" i="6"/>
  <c r="T34" i="6"/>
  <c r="S34" i="6"/>
  <c r="R34" i="6"/>
  <c r="Q34" i="6"/>
  <c r="P34" i="6"/>
  <c r="O34" i="6"/>
  <c r="N34" i="6"/>
  <c r="M34" i="6"/>
  <c r="L34" i="6"/>
  <c r="K34" i="6"/>
  <c r="J34" i="6"/>
  <c r="I34" i="6"/>
  <c r="H34" i="6"/>
  <c r="G34" i="6"/>
  <c r="F34" i="6"/>
  <c r="E34" i="6"/>
  <c r="D34" i="6"/>
  <c r="C34" i="6"/>
  <c r="V34" i="5"/>
  <c r="U34" i="5"/>
  <c r="T34" i="5"/>
  <c r="S34" i="5"/>
  <c r="R34" i="5"/>
  <c r="Q34" i="5"/>
  <c r="P34" i="5"/>
  <c r="O34" i="5"/>
  <c r="N34" i="5"/>
  <c r="M34" i="5"/>
  <c r="L34" i="5"/>
  <c r="K34" i="5"/>
  <c r="J34" i="5"/>
  <c r="I34" i="5"/>
  <c r="H34" i="5"/>
  <c r="G34" i="5"/>
  <c r="F34" i="5"/>
  <c r="E34" i="5"/>
  <c r="D34" i="5"/>
  <c r="C34" i="5"/>
  <c r="V34" i="4"/>
  <c r="U34" i="4"/>
  <c r="T34" i="4"/>
  <c r="S34" i="4"/>
  <c r="R34" i="4"/>
  <c r="Q34" i="4"/>
  <c r="P34" i="4"/>
  <c r="O34" i="4"/>
  <c r="N34" i="4"/>
  <c r="M34" i="4"/>
  <c r="L34" i="4"/>
  <c r="K34" i="4"/>
  <c r="J34" i="4"/>
  <c r="I34" i="4"/>
  <c r="H34" i="4"/>
  <c r="G34" i="4"/>
  <c r="F34" i="4"/>
  <c r="E34" i="4"/>
  <c r="D34" i="4"/>
  <c r="C34" i="4"/>
  <c r="C4" i="11"/>
  <c r="C3" i="11"/>
  <c r="H98" i="10"/>
  <c r="H4" i="11" s="1"/>
  <c r="G98" i="10"/>
  <c r="G4" i="11" s="1"/>
  <c r="F98" i="10"/>
  <c r="F4" i="11" s="1"/>
  <c r="E98" i="10"/>
  <c r="E4" i="11" s="1"/>
  <c r="D98" i="10"/>
  <c r="D4" i="11" s="1"/>
  <c r="C98" i="10"/>
  <c r="H97" i="10"/>
  <c r="H3" i="11" s="1"/>
  <c r="G97" i="10"/>
  <c r="G3" i="11" s="1"/>
  <c r="F97" i="10"/>
  <c r="F3" i="11" s="1"/>
  <c r="E97" i="10"/>
  <c r="E3" i="11" s="1"/>
  <c r="D97" i="10"/>
  <c r="D3" i="11" s="1"/>
  <c r="C97" i="10"/>
  <c r="B93" i="10"/>
  <c r="B98" i="10" s="1"/>
  <c r="B4" i="11" s="1"/>
  <c r="B92" i="10"/>
  <c r="B97" i="10" s="1"/>
  <c r="B3" i="11" s="1"/>
  <c r="H95" i="10"/>
  <c r="H1" i="11" s="1"/>
  <c r="G95" i="10"/>
  <c r="G1" i="11" s="1"/>
  <c r="F95" i="10"/>
  <c r="F1" i="11" s="1"/>
  <c r="E95" i="10"/>
  <c r="E1" i="11" s="1"/>
  <c r="D95" i="10"/>
  <c r="D1" i="11" s="1"/>
  <c r="D41" i="2" l="1"/>
  <c r="H41" i="4"/>
  <c r="L41" i="4"/>
  <c r="P41" i="4"/>
  <c r="T41" i="4"/>
  <c r="D40" i="5"/>
  <c r="H40" i="5"/>
  <c r="L40" i="5"/>
  <c r="P40" i="5"/>
  <c r="T40" i="5"/>
  <c r="D41" i="5"/>
  <c r="H41" i="5"/>
  <c r="L41" i="5"/>
  <c r="P41" i="5"/>
  <c r="T41" i="5"/>
  <c r="H41" i="6"/>
  <c r="L41" i="6"/>
  <c r="P41" i="6"/>
  <c r="T41" i="6"/>
  <c r="D40" i="7"/>
  <c r="D41" i="7"/>
  <c r="T41" i="7"/>
  <c r="D40" i="2"/>
  <c r="F41" i="4"/>
  <c r="J41" i="4"/>
  <c r="N41" i="4"/>
  <c r="R41" i="4"/>
  <c r="V41" i="4"/>
  <c r="F40" i="5"/>
  <c r="J40" i="5"/>
  <c r="N40" i="5"/>
  <c r="R40" i="5"/>
  <c r="V40" i="5"/>
  <c r="F41" i="5"/>
  <c r="J41" i="5"/>
  <c r="N41" i="5"/>
  <c r="R41" i="5"/>
  <c r="V41" i="5"/>
  <c r="J41" i="6"/>
  <c r="N41" i="6"/>
  <c r="R41" i="6"/>
  <c r="V41" i="6"/>
  <c r="F40" i="7"/>
  <c r="F41" i="7"/>
  <c r="V41" i="7"/>
  <c r="F40" i="2"/>
  <c r="J40" i="2"/>
  <c r="N40" i="2"/>
  <c r="R40" i="2"/>
  <c r="V40" i="2"/>
  <c r="F41" i="2"/>
  <c r="J41" i="2"/>
  <c r="N41" i="2"/>
  <c r="R41" i="2"/>
  <c r="V41" i="2"/>
  <c r="F40" i="6"/>
  <c r="F41" i="6"/>
  <c r="J40" i="7"/>
  <c r="N40" i="7"/>
  <c r="R40" i="7"/>
  <c r="V40" i="7"/>
  <c r="J41" i="7"/>
  <c r="N41" i="7"/>
  <c r="R41" i="7"/>
  <c r="G40" i="2"/>
  <c r="K40" i="2"/>
  <c r="O40" i="2"/>
  <c r="S40" i="2"/>
  <c r="G41" i="2"/>
  <c r="K41" i="2"/>
  <c r="O41" i="2"/>
  <c r="S41" i="2"/>
  <c r="C40" i="4"/>
  <c r="C41" i="4"/>
  <c r="G41" i="4"/>
  <c r="K41" i="4"/>
  <c r="O41" i="4"/>
  <c r="S41" i="4"/>
  <c r="C40" i="5"/>
  <c r="G40" i="5"/>
  <c r="K40" i="5"/>
  <c r="O40" i="5"/>
  <c r="S40" i="5"/>
  <c r="C41" i="5"/>
  <c r="G41" i="5"/>
  <c r="K41" i="5"/>
  <c r="O41" i="5"/>
  <c r="S41" i="5"/>
  <c r="C40" i="6"/>
  <c r="G40" i="6"/>
  <c r="C41" i="6"/>
  <c r="G41" i="6"/>
  <c r="K41" i="6"/>
  <c r="O41" i="6"/>
  <c r="S41" i="6"/>
  <c r="C40" i="7"/>
  <c r="G40" i="7"/>
  <c r="K40" i="7"/>
  <c r="O40" i="7"/>
  <c r="S40" i="7"/>
  <c r="C41" i="7"/>
  <c r="G41" i="7"/>
  <c r="K41" i="7"/>
  <c r="O41" i="7"/>
  <c r="S41" i="7"/>
  <c r="H40" i="2"/>
  <c r="L40" i="2"/>
  <c r="P40" i="2"/>
  <c r="T40" i="2"/>
  <c r="H41" i="2"/>
  <c r="L41" i="2"/>
  <c r="P41" i="2"/>
  <c r="T41" i="2"/>
  <c r="D40" i="4"/>
  <c r="D41" i="4"/>
  <c r="D40" i="6"/>
  <c r="D41" i="6"/>
  <c r="H40" i="7"/>
  <c r="L40" i="7"/>
  <c r="P40" i="7"/>
  <c r="T40" i="7"/>
  <c r="H41" i="7"/>
  <c r="L41" i="7"/>
  <c r="P41" i="7"/>
  <c r="E40" i="2"/>
  <c r="I40" i="2"/>
  <c r="M40" i="2"/>
  <c r="Q40" i="2"/>
  <c r="E41" i="2"/>
  <c r="I41" i="2"/>
  <c r="M41" i="2"/>
  <c r="Q41" i="2"/>
  <c r="I41" i="4"/>
  <c r="M41" i="4"/>
  <c r="Q41" i="4"/>
  <c r="E40" i="5"/>
  <c r="I40" i="5"/>
  <c r="M40" i="5"/>
  <c r="Q40" i="5"/>
  <c r="E41" i="5"/>
  <c r="I41" i="5"/>
  <c r="M41" i="5"/>
  <c r="Q41" i="5"/>
  <c r="I41" i="6"/>
  <c r="M41" i="6"/>
  <c r="Q41" i="6"/>
  <c r="I40" i="7"/>
  <c r="M40" i="7"/>
  <c r="Q40" i="7"/>
  <c r="I41" i="7"/>
  <c r="M41" i="7"/>
  <c r="Q41" i="7"/>
  <c r="E80" i="10"/>
  <c r="G80" i="10"/>
  <c r="A50" i="1"/>
  <c r="U40" i="6" l="1"/>
  <c r="Q40" i="6"/>
  <c r="M40" i="6"/>
  <c r="I40" i="6"/>
  <c r="T40" i="6"/>
  <c r="P40" i="6"/>
  <c r="L40" i="6"/>
  <c r="H40" i="6"/>
  <c r="S40" i="6"/>
  <c r="O40" i="6"/>
  <c r="K40" i="6"/>
  <c r="V40" i="6"/>
  <c r="R40" i="6"/>
  <c r="N40" i="6"/>
  <c r="J40" i="6"/>
  <c r="U40" i="4"/>
  <c r="Q40" i="4"/>
  <c r="M40" i="4"/>
  <c r="I40" i="4"/>
  <c r="T40" i="4"/>
  <c r="P40" i="4"/>
  <c r="L40" i="4"/>
  <c r="H40" i="4"/>
  <c r="S40" i="4"/>
  <c r="O40" i="4"/>
  <c r="K40" i="4"/>
  <c r="G40" i="4"/>
  <c r="V40" i="4"/>
  <c r="R40" i="4"/>
  <c r="N40" i="4"/>
  <c r="J40" i="4"/>
  <c r="F40" i="4"/>
  <c r="A35" i="10"/>
  <c r="A7" i="10"/>
  <c r="C42" i="7" l="1"/>
  <c r="A29" i="7"/>
  <c r="A28" i="7"/>
  <c r="A27" i="7"/>
  <c r="A26" i="7"/>
  <c r="A25" i="7"/>
  <c r="A24" i="7"/>
  <c r="A23" i="7"/>
  <c r="A22" i="7"/>
  <c r="A21" i="7"/>
  <c r="A20" i="7"/>
  <c r="A19" i="7"/>
  <c r="A18" i="7"/>
  <c r="A17" i="7"/>
  <c r="A16" i="7"/>
  <c r="A15" i="7"/>
  <c r="A14" i="7"/>
  <c r="A13" i="7"/>
  <c r="A12" i="7"/>
  <c r="A11" i="7"/>
  <c r="A10" i="7"/>
  <c r="A9" i="7"/>
  <c r="A8" i="7"/>
  <c r="A7" i="7"/>
  <c r="A6" i="7"/>
  <c r="A5" i="7"/>
  <c r="C42" i="6"/>
  <c r="A29" i="6"/>
  <c r="A28" i="6"/>
  <c r="A27" i="6"/>
  <c r="A26" i="6"/>
  <c r="A25" i="6"/>
  <c r="A24" i="6"/>
  <c r="A23" i="6"/>
  <c r="A22" i="6"/>
  <c r="A21" i="6"/>
  <c r="A20" i="6"/>
  <c r="A19" i="6"/>
  <c r="A18" i="6"/>
  <c r="A17" i="6"/>
  <c r="A16" i="6"/>
  <c r="A15" i="6"/>
  <c r="A14" i="6"/>
  <c r="A13" i="6"/>
  <c r="A12" i="6"/>
  <c r="A11" i="6"/>
  <c r="A10" i="6"/>
  <c r="A9" i="6"/>
  <c r="A8" i="6"/>
  <c r="A7" i="6"/>
  <c r="A6" i="6"/>
  <c r="A5" i="6"/>
  <c r="C42" i="5"/>
  <c r="A29" i="5"/>
  <c r="A28" i="5"/>
  <c r="A27" i="5"/>
  <c r="A26" i="5"/>
  <c r="A25" i="5"/>
  <c r="A24" i="5"/>
  <c r="A23" i="5"/>
  <c r="A22" i="5"/>
  <c r="A21" i="5"/>
  <c r="A20" i="5"/>
  <c r="A19" i="5"/>
  <c r="A18" i="5"/>
  <c r="A17" i="5"/>
  <c r="A16" i="5"/>
  <c r="A15" i="5"/>
  <c r="A14" i="5"/>
  <c r="A13" i="5"/>
  <c r="A12" i="5"/>
  <c r="A11" i="5"/>
  <c r="A10" i="5"/>
  <c r="A9" i="5"/>
  <c r="A8" i="5"/>
  <c r="A7" i="5"/>
  <c r="A6" i="5"/>
  <c r="A5" i="5"/>
  <c r="C42" i="4"/>
  <c r="A29" i="4"/>
  <c r="A28" i="4"/>
  <c r="A27" i="4"/>
  <c r="A26" i="4"/>
  <c r="A25" i="4"/>
  <c r="A24" i="4"/>
  <c r="A23" i="4"/>
  <c r="A22" i="4"/>
  <c r="A21" i="4"/>
  <c r="A20" i="4"/>
  <c r="A19" i="4"/>
  <c r="A18" i="4"/>
  <c r="A17" i="4"/>
  <c r="A16" i="4"/>
  <c r="A15" i="4"/>
  <c r="A14" i="4"/>
  <c r="A13" i="4"/>
  <c r="A12" i="4"/>
  <c r="A11" i="4"/>
  <c r="A10" i="4"/>
  <c r="A9" i="4"/>
  <c r="A8" i="4"/>
  <c r="A7" i="4"/>
  <c r="A6" i="4"/>
  <c r="A5" i="4"/>
  <c r="E16" i="1"/>
  <c r="D42" i="7" l="1"/>
  <c r="D42" i="4"/>
  <c r="D42" i="6"/>
  <c r="D42" i="5"/>
  <c r="E42" i="7"/>
  <c r="E42" i="6"/>
  <c r="E42" i="5"/>
  <c r="F42" i="4"/>
  <c r="E42" i="4"/>
  <c r="F42" i="7" l="1"/>
  <c r="F42" i="6"/>
  <c r="F42" i="5"/>
  <c r="G42" i="4"/>
  <c r="G42" i="7" l="1"/>
  <c r="G42" i="6"/>
  <c r="G42" i="5"/>
  <c r="H42" i="4"/>
  <c r="H42" i="7" l="1"/>
  <c r="H42" i="6"/>
  <c r="H42" i="5"/>
  <c r="I42" i="4"/>
  <c r="I42" i="7" l="1"/>
  <c r="I42" i="6"/>
  <c r="I42" i="5"/>
  <c r="J42" i="4"/>
  <c r="J42" i="7" l="1"/>
  <c r="J42" i="6"/>
  <c r="J42" i="5"/>
  <c r="K42" i="4"/>
  <c r="K42" i="7" l="1"/>
  <c r="K42" i="6"/>
  <c r="K42" i="5"/>
  <c r="L42" i="4"/>
  <c r="L42" i="7" l="1"/>
  <c r="L42" i="6"/>
  <c r="L42" i="5"/>
  <c r="M42" i="4"/>
  <c r="M42" i="7" l="1"/>
  <c r="M42" i="6"/>
  <c r="M42" i="5"/>
  <c r="N42" i="4"/>
  <c r="N42" i="7" l="1"/>
  <c r="N42" i="6"/>
  <c r="N42" i="5"/>
  <c r="O42" i="4"/>
  <c r="O42" i="7" l="1"/>
  <c r="O42" i="6"/>
  <c r="O42" i="5"/>
  <c r="P42" i="4"/>
  <c r="P42" i="7" l="1"/>
  <c r="P42" i="6"/>
  <c r="P42" i="5"/>
  <c r="Q42" i="4"/>
  <c r="Q42" i="7" l="1"/>
  <c r="Q42" i="6"/>
  <c r="Q42" i="5"/>
  <c r="R42" i="4"/>
  <c r="R42" i="7" l="1"/>
  <c r="R42" i="6"/>
  <c r="R42" i="5"/>
  <c r="S42" i="4"/>
  <c r="S42" i="7" l="1"/>
  <c r="S42" i="6"/>
  <c r="S42" i="5"/>
  <c r="T42" i="4"/>
  <c r="T42" i="7" l="1"/>
  <c r="T42" i="6"/>
  <c r="T42" i="5"/>
  <c r="V42" i="4"/>
  <c r="U42" i="4"/>
  <c r="B44" i="4" l="1"/>
  <c r="U42" i="7"/>
  <c r="V42" i="7"/>
  <c r="U42" i="6"/>
  <c r="V42" i="6"/>
  <c r="U42" i="5"/>
  <c r="V42" i="5"/>
  <c r="B44" i="5" l="1"/>
  <c r="B44" i="7"/>
  <c r="B44" i="6"/>
  <c r="G38" i="1"/>
  <c r="D74" i="1" s="1"/>
  <c r="E74" i="1" s="1"/>
  <c r="B61" i="13" s="1"/>
  <c r="G37" i="1"/>
  <c r="D73" i="1" s="1"/>
  <c r="E73" i="1" s="1"/>
  <c r="B60" i="13" s="1"/>
  <c r="G36" i="1"/>
  <c r="G35" i="1"/>
  <c r="G34" i="1"/>
  <c r="D70" i="1" s="1"/>
  <c r="E70" i="1" s="1"/>
  <c r="B57" i="13" s="1"/>
  <c r="G33" i="1"/>
  <c r="D69" i="1" s="1"/>
  <c r="E69" i="1" s="1"/>
  <c r="B56" i="13" s="1"/>
  <c r="G32" i="1"/>
  <c r="G31" i="1"/>
  <c r="G30" i="1"/>
  <c r="D66" i="1" s="1"/>
  <c r="E66" i="1" s="1"/>
  <c r="B53" i="13" s="1"/>
  <c r="G29" i="1"/>
  <c r="D65" i="1" s="1"/>
  <c r="G28" i="1"/>
  <c r="D64" i="1" s="1"/>
  <c r="G27" i="1"/>
  <c r="G26" i="1"/>
  <c r="D62" i="1" s="1"/>
  <c r="E62" i="1" s="1"/>
  <c r="B49" i="13" s="1"/>
  <c r="G25" i="1"/>
  <c r="D61" i="1" s="1"/>
  <c r="E61" i="1" s="1"/>
  <c r="B48" i="13" s="1"/>
  <c r="G24" i="1"/>
  <c r="D60" i="1" s="1"/>
  <c r="E60" i="1" s="1"/>
  <c r="B47" i="13" s="1"/>
  <c r="G23" i="1"/>
  <c r="G22" i="1"/>
  <c r="G21" i="1"/>
  <c r="D57" i="1" s="1"/>
  <c r="E57" i="1" s="1"/>
  <c r="B44" i="13" s="1"/>
  <c r="G20" i="1"/>
  <c r="D56" i="1" s="1"/>
  <c r="G18" i="1"/>
  <c r="D54" i="1" s="1"/>
  <c r="G17" i="1"/>
  <c r="G16" i="1"/>
  <c r="F19" i="1"/>
  <c r="G19" i="1" s="1"/>
  <c r="D55" i="1" s="1"/>
  <c r="E15" i="1"/>
  <c r="G15" i="1" s="1"/>
  <c r="G14" i="1"/>
  <c r="H37" i="1"/>
  <c r="B29" i="13" s="1"/>
  <c r="C10" i="1"/>
  <c r="E65" i="1"/>
  <c r="B52" i="13" s="1"/>
  <c r="E64" i="1"/>
  <c r="B51" i="13" s="1"/>
  <c r="A29" i="2"/>
  <c r="A28" i="2"/>
  <c r="A27" i="2"/>
  <c r="A26" i="2"/>
  <c r="A25" i="2"/>
  <c r="A24" i="2"/>
  <c r="A23" i="2"/>
  <c r="A22" i="2"/>
  <c r="A21" i="2"/>
  <c r="A20" i="2"/>
  <c r="A19" i="2"/>
  <c r="A18" i="2"/>
  <c r="A17" i="2"/>
  <c r="A16" i="2"/>
  <c r="A15" i="2"/>
  <c r="A14" i="2"/>
  <c r="A13" i="2"/>
  <c r="A12" i="2"/>
  <c r="A11" i="2"/>
  <c r="A10" i="2"/>
  <c r="A9" i="2"/>
  <c r="A8" i="2"/>
  <c r="A7" i="2"/>
  <c r="A6" i="2"/>
  <c r="A5" i="2"/>
  <c r="A112" i="1"/>
  <c r="A111" i="1"/>
  <c r="A110" i="1"/>
  <c r="A109" i="1"/>
  <c r="A108" i="1"/>
  <c r="A107" i="1"/>
  <c r="A106" i="1"/>
  <c r="A105" i="1"/>
  <c r="A104" i="1"/>
  <c r="A103" i="1"/>
  <c r="A102" i="1"/>
  <c r="A101" i="1"/>
  <c r="A100" i="1"/>
  <c r="A99" i="1"/>
  <c r="A98" i="1"/>
  <c r="A97" i="1"/>
  <c r="A96" i="1"/>
  <c r="A95" i="1"/>
  <c r="A94" i="1"/>
  <c r="A93" i="1"/>
  <c r="A92" i="1"/>
  <c r="A91" i="1"/>
  <c r="A90" i="1"/>
  <c r="A89" i="1"/>
  <c r="A88" i="1"/>
  <c r="A74" i="1"/>
  <c r="A73" i="1"/>
  <c r="A72" i="1"/>
  <c r="A71" i="1"/>
  <c r="A70" i="1"/>
  <c r="A69" i="1"/>
  <c r="A68" i="1"/>
  <c r="A67" i="1"/>
  <c r="A66" i="1"/>
  <c r="A65" i="1"/>
  <c r="A64" i="1"/>
  <c r="A63" i="1"/>
  <c r="A62" i="1"/>
  <c r="A61" i="1"/>
  <c r="A60" i="1"/>
  <c r="A59" i="1"/>
  <c r="A58" i="1"/>
  <c r="A57" i="1"/>
  <c r="A56" i="1"/>
  <c r="A55" i="1"/>
  <c r="A54" i="1"/>
  <c r="A53" i="1"/>
  <c r="A52" i="1"/>
  <c r="A51" i="1"/>
  <c r="K60" i="13" l="1"/>
  <c r="T60" i="13"/>
  <c r="D60" i="13"/>
  <c r="E60" i="13"/>
  <c r="C60" i="13"/>
  <c r="F60" i="13"/>
  <c r="M60" i="13"/>
  <c r="V60" i="13"/>
  <c r="P60" i="13"/>
  <c r="U60" i="13"/>
  <c r="S60" i="13"/>
  <c r="R60" i="13"/>
  <c r="L60" i="13"/>
  <c r="O60" i="13"/>
  <c r="N60" i="13"/>
  <c r="G60" i="13"/>
  <c r="H60" i="13"/>
  <c r="J60" i="13"/>
  <c r="I60" i="13"/>
  <c r="Q60" i="13"/>
  <c r="C29" i="13"/>
  <c r="D29" i="13" s="1"/>
  <c r="E29" i="13" s="1"/>
  <c r="F29" i="13" s="1"/>
  <c r="G29" i="13" s="1"/>
  <c r="H29" i="13" s="1"/>
  <c r="I29" i="13" s="1"/>
  <c r="J29" i="13" s="1"/>
  <c r="K29" i="13" s="1"/>
  <c r="L29" i="13" s="1"/>
  <c r="M29" i="13" s="1"/>
  <c r="N29" i="13" s="1"/>
  <c r="O29" i="13" s="1"/>
  <c r="P29" i="13" s="1"/>
  <c r="Q29" i="13" s="1"/>
  <c r="R29" i="13" s="1"/>
  <c r="S29" i="13" s="1"/>
  <c r="T29" i="13" s="1"/>
  <c r="U29" i="13" s="1"/>
  <c r="V29" i="13" s="1"/>
  <c r="H25" i="1"/>
  <c r="B17" i="13" s="1"/>
  <c r="H33" i="1"/>
  <c r="B25" i="13" s="1"/>
  <c r="A8" i="10"/>
  <c r="A36" i="10"/>
  <c r="A12" i="10"/>
  <c r="A40" i="10"/>
  <c r="A16" i="10"/>
  <c r="A44" i="10"/>
  <c r="A20" i="10"/>
  <c r="A48" i="10"/>
  <c r="A24" i="10"/>
  <c r="A52" i="10"/>
  <c r="A28" i="10"/>
  <c r="A56" i="10"/>
  <c r="A37" i="10"/>
  <c r="A9" i="10"/>
  <c r="A41" i="10"/>
  <c r="A13" i="10"/>
  <c r="A45" i="10"/>
  <c r="A17" i="10"/>
  <c r="A49" i="10"/>
  <c r="A21" i="10"/>
  <c r="A53" i="10"/>
  <c r="A25" i="10"/>
  <c r="A57" i="10"/>
  <c r="A29" i="10"/>
  <c r="A38" i="10"/>
  <c r="A10" i="10"/>
  <c r="A14" i="10"/>
  <c r="A42" i="10"/>
  <c r="A18" i="10"/>
  <c r="A46" i="10"/>
  <c r="A50" i="10"/>
  <c r="A22" i="10"/>
  <c r="A26" i="10"/>
  <c r="A54" i="10"/>
  <c r="A30" i="10"/>
  <c r="A58" i="10"/>
  <c r="A39" i="10"/>
  <c r="A11" i="10"/>
  <c r="A43" i="10"/>
  <c r="A15" i="10"/>
  <c r="A47" i="10"/>
  <c r="A19" i="10"/>
  <c r="A51" i="10"/>
  <c r="A23" i="10"/>
  <c r="A55" i="10"/>
  <c r="A27" i="10"/>
  <c r="A59" i="10"/>
  <c r="A31" i="10"/>
  <c r="H29" i="1"/>
  <c r="B21" i="13" s="1"/>
  <c r="H28" i="1"/>
  <c r="B20" i="13" s="1"/>
  <c r="H26" i="1"/>
  <c r="B18" i="13" s="1"/>
  <c r="H34" i="1"/>
  <c r="B26" i="13" s="1"/>
  <c r="H35" i="1"/>
  <c r="B27" i="13" s="1"/>
  <c r="D71" i="1"/>
  <c r="E71" i="1" s="1"/>
  <c r="B58" i="13" s="1"/>
  <c r="H36" i="1"/>
  <c r="B28" i="13" s="1"/>
  <c r="D72" i="1"/>
  <c r="E72" i="1" s="1"/>
  <c r="B59" i="13" s="1"/>
  <c r="H24" i="1"/>
  <c r="B16" i="13" s="1"/>
  <c r="H38" i="1"/>
  <c r="B30" i="13" s="1"/>
  <c r="H17" i="1"/>
  <c r="B9" i="13" s="1"/>
  <c r="D53" i="1"/>
  <c r="H32" i="1"/>
  <c r="B24" i="13" s="1"/>
  <c r="D68" i="1"/>
  <c r="E68" i="1" s="1"/>
  <c r="B55" i="13" s="1"/>
  <c r="H30" i="1"/>
  <c r="B22" i="13" s="1"/>
  <c r="H27" i="1"/>
  <c r="B19" i="13" s="1"/>
  <c r="D63" i="1"/>
  <c r="E63" i="1" s="1"/>
  <c r="B50" i="13" s="1"/>
  <c r="H23" i="1"/>
  <c r="B15" i="13" s="1"/>
  <c r="D59" i="1"/>
  <c r="E59" i="1" s="1"/>
  <c r="B46" i="13" s="1"/>
  <c r="H22" i="1"/>
  <c r="B14" i="13" s="1"/>
  <c r="D58" i="1"/>
  <c r="E58" i="1" s="1"/>
  <c r="B45" i="13" s="1"/>
  <c r="H21" i="1"/>
  <c r="B13" i="13" s="1"/>
  <c r="H31" i="1"/>
  <c r="B23" i="13" s="1"/>
  <c r="D67" i="1"/>
  <c r="E67" i="1" s="1"/>
  <c r="B54" i="13" s="1"/>
  <c r="H16" i="1"/>
  <c r="B8" i="13" s="1"/>
  <c r="D52" i="1"/>
  <c r="D51" i="1"/>
  <c r="H15" i="1"/>
  <c r="B7" i="13" s="1"/>
  <c r="D50" i="1"/>
  <c r="H14" i="1"/>
  <c r="B6" i="13" s="1"/>
  <c r="H18" i="1"/>
  <c r="B10" i="13" s="1"/>
  <c r="H19" i="1"/>
  <c r="B11" i="13" s="1"/>
  <c r="Q41" i="13" l="1"/>
  <c r="R41" i="13"/>
  <c r="T41" i="13"/>
  <c r="L41" i="13"/>
  <c r="D41" i="13"/>
  <c r="S41" i="13"/>
  <c r="K41" i="13"/>
  <c r="C41" i="13"/>
  <c r="M41" i="13"/>
  <c r="N41" i="13"/>
  <c r="I41" i="13"/>
  <c r="J41" i="13"/>
  <c r="P41" i="13"/>
  <c r="H41" i="13"/>
  <c r="C10" i="13"/>
  <c r="D10" i="13" s="1"/>
  <c r="E10" i="13" s="1"/>
  <c r="F10" i="13" s="1"/>
  <c r="G10" i="13" s="1"/>
  <c r="H10" i="13" s="1"/>
  <c r="I10" i="13" s="1"/>
  <c r="J10" i="13" s="1"/>
  <c r="K10" i="13" s="1"/>
  <c r="L10" i="13" s="1"/>
  <c r="M10" i="13" s="1"/>
  <c r="N10" i="13" s="1"/>
  <c r="O10" i="13" s="1"/>
  <c r="P10" i="13" s="1"/>
  <c r="Q10" i="13" s="1"/>
  <c r="R10" i="13" s="1"/>
  <c r="S10" i="13" s="1"/>
  <c r="T10" i="13" s="1"/>
  <c r="U10" i="13" s="1"/>
  <c r="V10" i="13" s="1"/>
  <c r="O41" i="13"/>
  <c r="G41" i="13"/>
  <c r="E41" i="13"/>
  <c r="U41" i="13"/>
  <c r="F41" i="13"/>
  <c r="V41" i="13"/>
  <c r="O40" i="13"/>
  <c r="G40" i="13"/>
  <c r="R40" i="13"/>
  <c r="J40" i="13"/>
  <c r="U40" i="13"/>
  <c r="M40" i="13"/>
  <c r="E40" i="13"/>
  <c r="C40" i="13"/>
  <c r="S40" i="13"/>
  <c r="P40" i="13"/>
  <c r="D40" i="13"/>
  <c r="T40" i="13"/>
  <c r="V40" i="13"/>
  <c r="N40" i="13"/>
  <c r="F40" i="13"/>
  <c r="Q40" i="13"/>
  <c r="I40" i="13"/>
  <c r="K40" i="13"/>
  <c r="H40" i="13"/>
  <c r="C9" i="13"/>
  <c r="D9" i="13" s="1"/>
  <c r="E9" i="13" s="1"/>
  <c r="F9" i="13" s="1"/>
  <c r="G9" i="13" s="1"/>
  <c r="H9" i="13" s="1"/>
  <c r="I9" i="13" s="1"/>
  <c r="J9" i="13" s="1"/>
  <c r="K9" i="13" s="1"/>
  <c r="L9" i="13" s="1"/>
  <c r="M9" i="13" s="1"/>
  <c r="N9" i="13" s="1"/>
  <c r="O9" i="13" s="1"/>
  <c r="P9" i="13" s="1"/>
  <c r="Q9" i="13" s="1"/>
  <c r="R9" i="13" s="1"/>
  <c r="S9" i="13" s="1"/>
  <c r="T9" i="13" s="1"/>
  <c r="U9" i="13" s="1"/>
  <c r="V9" i="13" s="1"/>
  <c r="L40" i="13"/>
  <c r="S44" i="13"/>
  <c r="O44" i="13"/>
  <c r="G44" i="13"/>
  <c r="C44" i="13"/>
  <c r="R44" i="13"/>
  <c r="J44" i="13"/>
  <c r="U44" i="13"/>
  <c r="M44" i="13"/>
  <c r="E44" i="13"/>
  <c r="C13" i="13"/>
  <c r="D13" i="13" s="1"/>
  <c r="E13" i="13" s="1"/>
  <c r="F13" i="13" s="1"/>
  <c r="G13" i="13" s="1"/>
  <c r="H13" i="13" s="1"/>
  <c r="I13" i="13" s="1"/>
  <c r="J13" i="13" s="1"/>
  <c r="K13" i="13" s="1"/>
  <c r="L13" i="13" s="1"/>
  <c r="M13" i="13" s="1"/>
  <c r="N13" i="13" s="1"/>
  <c r="O13" i="13" s="1"/>
  <c r="P13" i="13" s="1"/>
  <c r="Q13" i="13" s="1"/>
  <c r="R13" i="13" s="1"/>
  <c r="S13" i="13" s="1"/>
  <c r="T13" i="13" s="1"/>
  <c r="U13" i="13" s="1"/>
  <c r="V13" i="13" s="1"/>
  <c r="D44" i="13"/>
  <c r="T44" i="13"/>
  <c r="H44" i="13"/>
  <c r="K44" i="13"/>
  <c r="V44" i="13"/>
  <c r="N44" i="13"/>
  <c r="F44" i="13"/>
  <c r="Q44" i="13"/>
  <c r="I44" i="13"/>
  <c r="P44" i="13"/>
  <c r="L44" i="13"/>
  <c r="C56" i="13"/>
  <c r="I56" i="13"/>
  <c r="R56" i="13"/>
  <c r="P56" i="13"/>
  <c r="H56" i="13"/>
  <c r="U56" i="13"/>
  <c r="J56" i="13"/>
  <c r="V56" i="13"/>
  <c r="G56" i="13"/>
  <c r="M56" i="13"/>
  <c r="K56" i="13"/>
  <c r="T56" i="13"/>
  <c r="L56" i="13"/>
  <c r="D56" i="13"/>
  <c r="O56" i="13"/>
  <c r="E56" i="13"/>
  <c r="N56" i="13"/>
  <c r="S56" i="13"/>
  <c r="F56" i="13"/>
  <c r="C25" i="13"/>
  <c r="D25" i="13" s="1"/>
  <c r="E25" i="13" s="1"/>
  <c r="F25" i="13" s="1"/>
  <c r="G25" i="13" s="1"/>
  <c r="H25" i="13" s="1"/>
  <c r="I25" i="13" s="1"/>
  <c r="J25" i="13" s="1"/>
  <c r="K25" i="13" s="1"/>
  <c r="L25" i="13" s="1"/>
  <c r="M25" i="13" s="1"/>
  <c r="N25" i="13" s="1"/>
  <c r="O25" i="13" s="1"/>
  <c r="P25" i="13" s="1"/>
  <c r="Q25" i="13" s="1"/>
  <c r="R25" i="13" s="1"/>
  <c r="S25" i="13" s="1"/>
  <c r="T25" i="13" s="1"/>
  <c r="U25" i="13" s="1"/>
  <c r="V25" i="13" s="1"/>
  <c r="Q56" i="13"/>
  <c r="P61" i="13"/>
  <c r="I61" i="13"/>
  <c r="E61" i="13"/>
  <c r="T61" i="13"/>
  <c r="R61" i="13"/>
  <c r="S61" i="13"/>
  <c r="Q61" i="13"/>
  <c r="D61" i="13"/>
  <c r="N61" i="13"/>
  <c r="L61" i="13"/>
  <c r="K61" i="13"/>
  <c r="C30" i="13"/>
  <c r="D30" i="13" s="1"/>
  <c r="E30" i="13" s="1"/>
  <c r="F30" i="13" s="1"/>
  <c r="G30" i="13" s="1"/>
  <c r="H30" i="13" s="1"/>
  <c r="I30" i="13" s="1"/>
  <c r="J30" i="13" s="1"/>
  <c r="K30" i="13" s="1"/>
  <c r="L30" i="13" s="1"/>
  <c r="M30" i="13" s="1"/>
  <c r="N30" i="13" s="1"/>
  <c r="O30" i="13" s="1"/>
  <c r="P30" i="13" s="1"/>
  <c r="Q30" i="13" s="1"/>
  <c r="R30" i="13" s="1"/>
  <c r="S30" i="13" s="1"/>
  <c r="T30" i="13" s="1"/>
  <c r="U30" i="13" s="1"/>
  <c r="V30" i="13" s="1"/>
  <c r="O61" i="13"/>
  <c r="M61" i="13"/>
  <c r="J61" i="13"/>
  <c r="H61" i="13"/>
  <c r="G61" i="13"/>
  <c r="U61" i="13"/>
  <c r="V61" i="13"/>
  <c r="F61" i="13"/>
  <c r="C61" i="13"/>
  <c r="K58" i="13"/>
  <c r="N58" i="13"/>
  <c r="L58" i="13"/>
  <c r="M58" i="13"/>
  <c r="C58" i="13"/>
  <c r="H58" i="13"/>
  <c r="G58" i="13"/>
  <c r="V58" i="13"/>
  <c r="T58" i="13"/>
  <c r="D58" i="13"/>
  <c r="Q58" i="13"/>
  <c r="O58" i="13"/>
  <c r="E58" i="13"/>
  <c r="C27" i="13"/>
  <c r="D27" i="13" s="1"/>
  <c r="E27" i="13" s="1"/>
  <c r="F27" i="13" s="1"/>
  <c r="G27" i="13" s="1"/>
  <c r="H27" i="13" s="1"/>
  <c r="I27" i="13" s="1"/>
  <c r="J27" i="13" s="1"/>
  <c r="K27" i="13" s="1"/>
  <c r="L27" i="13" s="1"/>
  <c r="M27" i="13" s="1"/>
  <c r="N27" i="13" s="1"/>
  <c r="O27" i="13" s="1"/>
  <c r="P27" i="13" s="1"/>
  <c r="Q27" i="13" s="1"/>
  <c r="R27" i="13" s="1"/>
  <c r="S27" i="13" s="1"/>
  <c r="T27" i="13" s="1"/>
  <c r="U27" i="13" s="1"/>
  <c r="V27" i="13" s="1"/>
  <c r="F58" i="13"/>
  <c r="P58" i="13"/>
  <c r="R58" i="13"/>
  <c r="J58" i="13"/>
  <c r="I58" i="13"/>
  <c r="S58" i="13"/>
  <c r="U58" i="13"/>
  <c r="Q28" i="7"/>
  <c r="Q28" i="6"/>
  <c r="Q28" i="5"/>
  <c r="Q28" i="4"/>
  <c r="Q28" i="2"/>
  <c r="G28" i="7"/>
  <c r="G28" i="6"/>
  <c r="G28" i="5"/>
  <c r="G28" i="4"/>
  <c r="G28" i="2"/>
  <c r="R28" i="7"/>
  <c r="R28" i="6"/>
  <c r="R28" i="5"/>
  <c r="R28" i="4"/>
  <c r="R28" i="2"/>
  <c r="V28" i="7"/>
  <c r="V28" i="6"/>
  <c r="V28" i="4"/>
  <c r="V28" i="5"/>
  <c r="V28" i="2"/>
  <c r="E28" i="7"/>
  <c r="E28" i="6"/>
  <c r="E28" i="5"/>
  <c r="E28" i="4"/>
  <c r="E28" i="2"/>
  <c r="P57" i="13"/>
  <c r="I57" i="13"/>
  <c r="G57" i="13"/>
  <c r="U57" i="13"/>
  <c r="O57" i="13"/>
  <c r="J57" i="13"/>
  <c r="H57" i="13"/>
  <c r="K57" i="13"/>
  <c r="T57" i="13"/>
  <c r="V57" i="13"/>
  <c r="F57" i="13"/>
  <c r="C57" i="13"/>
  <c r="Q57" i="13"/>
  <c r="R57" i="13"/>
  <c r="S57" i="13"/>
  <c r="E57" i="13"/>
  <c r="N57" i="13"/>
  <c r="M57" i="13"/>
  <c r="D57" i="13"/>
  <c r="C26" i="13"/>
  <c r="D26" i="13" s="1"/>
  <c r="E26" i="13" s="1"/>
  <c r="F26" i="13" s="1"/>
  <c r="G26" i="13" s="1"/>
  <c r="H26" i="13" s="1"/>
  <c r="I26" i="13" s="1"/>
  <c r="J26" i="13" s="1"/>
  <c r="K26" i="13" s="1"/>
  <c r="L26" i="13" s="1"/>
  <c r="M26" i="13" s="1"/>
  <c r="N26" i="13" s="1"/>
  <c r="O26" i="13" s="1"/>
  <c r="P26" i="13" s="1"/>
  <c r="Q26" i="13" s="1"/>
  <c r="R26" i="13" s="1"/>
  <c r="S26" i="13" s="1"/>
  <c r="T26" i="13" s="1"/>
  <c r="U26" i="13" s="1"/>
  <c r="V26" i="13" s="1"/>
  <c r="L57" i="13"/>
  <c r="I28" i="7"/>
  <c r="I28" i="6"/>
  <c r="I28" i="5"/>
  <c r="I28" i="4"/>
  <c r="I28" i="2"/>
  <c r="N28" i="7"/>
  <c r="N28" i="6"/>
  <c r="N28" i="4"/>
  <c r="N28" i="5"/>
  <c r="N28" i="2"/>
  <c r="S28" i="7"/>
  <c r="S28" i="6"/>
  <c r="S28" i="5"/>
  <c r="S28" i="4"/>
  <c r="S28" i="2"/>
  <c r="M28" i="7"/>
  <c r="M28" i="6"/>
  <c r="M28" i="5"/>
  <c r="M28" i="4"/>
  <c r="M28" i="2"/>
  <c r="D28" i="7"/>
  <c r="D28" i="6"/>
  <c r="D28" i="5"/>
  <c r="D28" i="2"/>
  <c r="D28" i="4"/>
  <c r="Q59" i="13"/>
  <c r="H59" i="13"/>
  <c r="O59" i="13"/>
  <c r="I59" i="13"/>
  <c r="U59" i="13"/>
  <c r="C59" i="13"/>
  <c r="N59" i="13"/>
  <c r="P59" i="13"/>
  <c r="S59" i="13"/>
  <c r="C28" i="13"/>
  <c r="D28" i="13" s="1"/>
  <c r="E28" i="13" s="1"/>
  <c r="F28" i="13" s="1"/>
  <c r="G28" i="13" s="1"/>
  <c r="H28" i="13" s="1"/>
  <c r="I28" i="13" s="1"/>
  <c r="J28" i="13" s="1"/>
  <c r="K28" i="13" s="1"/>
  <c r="L28" i="13" s="1"/>
  <c r="M28" i="13" s="1"/>
  <c r="N28" i="13" s="1"/>
  <c r="O28" i="13" s="1"/>
  <c r="P28" i="13" s="1"/>
  <c r="Q28" i="13" s="1"/>
  <c r="R28" i="13" s="1"/>
  <c r="S28" i="13" s="1"/>
  <c r="T28" i="13" s="1"/>
  <c r="U28" i="13" s="1"/>
  <c r="V28" i="13" s="1"/>
  <c r="J59" i="13"/>
  <c r="K59" i="13"/>
  <c r="G59" i="13"/>
  <c r="V59" i="13"/>
  <c r="F59" i="13"/>
  <c r="E59" i="13"/>
  <c r="D59" i="13"/>
  <c r="M59" i="13"/>
  <c r="R59" i="13"/>
  <c r="L59" i="13"/>
  <c r="T59" i="13"/>
  <c r="J28" i="7"/>
  <c r="J28" i="6"/>
  <c r="J28" i="5"/>
  <c r="J28" i="4"/>
  <c r="J28" i="2"/>
  <c r="O28" i="7"/>
  <c r="O28" i="6"/>
  <c r="O28" i="5"/>
  <c r="O28" i="4"/>
  <c r="O28" i="2"/>
  <c r="U28" i="7"/>
  <c r="U28" i="6"/>
  <c r="U28" i="5"/>
  <c r="U28" i="4"/>
  <c r="U28" i="2"/>
  <c r="F28" i="7"/>
  <c r="F28" i="6"/>
  <c r="F28" i="4"/>
  <c r="F28" i="5"/>
  <c r="F28" i="2"/>
  <c r="T28" i="7"/>
  <c r="T28" i="6"/>
  <c r="T28" i="5"/>
  <c r="T28" i="2"/>
  <c r="T28" i="4"/>
  <c r="H28" i="7"/>
  <c r="H28" i="6"/>
  <c r="H28" i="4"/>
  <c r="H28" i="2"/>
  <c r="H28" i="5"/>
  <c r="L28" i="7"/>
  <c r="L28" i="6"/>
  <c r="L28" i="5"/>
  <c r="L28" i="2"/>
  <c r="L28" i="4"/>
  <c r="P28" i="7"/>
  <c r="P28" i="6"/>
  <c r="P28" i="4"/>
  <c r="P28" i="2"/>
  <c r="P28" i="5"/>
  <c r="C28" i="7"/>
  <c r="C28" i="6"/>
  <c r="C28" i="5"/>
  <c r="C28" i="4"/>
  <c r="C28" i="2"/>
  <c r="K28" i="7"/>
  <c r="K28" i="6"/>
  <c r="K28" i="5"/>
  <c r="K28" i="4"/>
  <c r="K28" i="2"/>
  <c r="C24" i="13"/>
  <c r="D24" i="13" s="1"/>
  <c r="E24" i="13" s="1"/>
  <c r="F24" i="13" s="1"/>
  <c r="G24" i="13" s="1"/>
  <c r="H24" i="13" s="1"/>
  <c r="I24" i="13" s="1"/>
  <c r="J24" i="13" s="1"/>
  <c r="K24" i="13" s="1"/>
  <c r="L24" i="13" s="1"/>
  <c r="M24" i="13" s="1"/>
  <c r="N24" i="13" s="1"/>
  <c r="O24" i="13" s="1"/>
  <c r="P24" i="13" s="1"/>
  <c r="Q24" i="13" s="1"/>
  <c r="R24" i="13" s="1"/>
  <c r="S24" i="13" s="1"/>
  <c r="T24" i="13" s="1"/>
  <c r="U24" i="13" s="1"/>
  <c r="V24" i="13" s="1"/>
  <c r="V55" i="13" s="1"/>
  <c r="C55" i="13"/>
  <c r="D55" i="13"/>
  <c r="E55" i="13"/>
  <c r="F55" i="13"/>
  <c r="G55" i="13"/>
  <c r="H55" i="13"/>
  <c r="I55" i="13"/>
  <c r="J55" i="13"/>
  <c r="K55" i="13"/>
  <c r="L55" i="13"/>
  <c r="M55" i="13"/>
  <c r="N55" i="13"/>
  <c r="O55" i="13"/>
  <c r="P55" i="13"/>
  <c r="Q55" i="13"/>
  <c r="R55" i="13"/>
  <c r="S55" i="13"/>
  <c r="T55" i="13"/>
  <c r="U55" i="13"/>
  <c r="E54" i="13"/>
  <c r="C23" i="13"/>
  <c r="D23" i="13" s="1"/>
  <c r="E23" i="13" s="1"/>
  <c r="F23" i="13" s="1"/>
  <c r="G23" i="13" s="1"/>
  <c r="H23" i="13" s="1"/>
  <c r="I23" i="13" s="1"/>
  <c r="J23" i="13" s="1"/>
  <c r="K23" i="13" s="1"/>
  <c r="L23" i="13" s="1"/>
  <c r="M23" i="13" s="1"/>
  <c r="N23" i="13" s="1"/>
  <c r="O23" i="13" s="1"/>
  <c r="P23" i="13" s="1"/>
  <c r="Q23" i="13" s="1"/>
  <c r="R23" i="13" s="1"/>
  <c r="S23" i="13" s="1"/>
  <c r="T23" i="13" s="1"/>
  <c r="U23" i="13" s="1"/>
  <c r="V23" i="13" s="1"/>
  <c r="V54" i="13" s="1"/>
  <c r="F54" i="13"/>
  <c r="D54" i="13"/>
  <c r="C54" i="13"/>
  <c r="G54" i="13"/>
  <c r="H54" i="13"/>
  <c r="I54" i="13"/>
  <c r="J54" i="13"/>
  <c r="K54" i="13"/>
  <c r="L54" i="13"/>
  <c r="M54" i="13"/>
  <c r="N54" i="13"/>
  <c r="O54" i="13"/>
  <c r="P54" i="13"/>
  <c r="Q54" i="13"/>
  <c r="R54" i="13"/>
  <c r="S54" i="13"/>
  <c r="T54" i="13"/>
  <c r="U54" i="13"/>
  <c r="E53" i="13"/>
  <c r="C22" i="13"/>
  <c r="D22" i="13" s="1"/>
  <c r="E22" i="13" s="1"/>
  <c r="F22" i="13" s="1"/>
  <c r="G22" i="13" s="1"/>
  <c r="H22" i="13" s="1"/>
  <c r="I22" i="13" s="1"/>
  <c r="J22" i="13" s="1"/>
  <c r="K22" i="13" s="1"/>
  <c r="L22" i="13" s="1"/>
  <c r="M22" i="13" s="1"/>
  <c r="N22" i="13" s="1"/>
  <c r="O22" i="13" s="1"/>
  <c r="P22" i="13" s="1"/>
  <c r="Q22" i="13" s="1"/>
  <c r="R22" i="13" s="1"/>
  <c r="S22" i="13" s="1"/>
  <c r="T22" i="13" s="1"/>
  <c r="U22" i="13" s="1"/>
  <c r="V22" i="13" s="1"/>
  <c r="V53" i="13" s="1"/>
  <c r="D53" i="13"/>
  <c r="C53" i="13"/>
  <c r="F53" i="13"/>
  <c r="G53" i="13"/>
  <c r="H53" i="13"/>
  <c r="I53" i="13"/>
  <c r="J53" i="13"/>
  <c r="K53" i="13"/>
  <c r="L53" i="13"/>
  <c r="M53" i="13"/>
  <c r="N53" i="13"/>
  <c r="O53" i="13"/>
  <c r="P53" i="13"/>
  <c r="Q53" i="13"/>
  <c r="R53" i="13"/>
  <c r="S53" i="13"/>
  <c r="T53" i="13"/>
  <c r="U53" i="13"/>
  <c r="L52" i="13"/>
  <c r="U52" i="13"/>
  <c r="E52" i="13"/>
  <c r="F52" i="13"/>
  <c r="D52" i="13"/>
  <c r="H52" i="13"/>
  <c r="C21" i="13"/>
  <c r="D21" i="13" s="1"/>
  <c r="E21" i="13" s="1"/>
  <c r="F21" i="13" s="1"/>
  <c r="G21" i="13" s="1"/>
  <c r="H21" i="13" s="1"/>
  <c r="I21" i="13" s="1"/>
  <c r="J21" i="13" s="1"/>
  <c r="K21" i="13" s="1"/>
  <c r="L21" i="13" s="1"/>
  <c r="M21" i="13" s="1"/>
  <c r="N21" i="13" s="1"/>
  <c r="O21" i="13" s="1"/>
  <c r="P21" i="13" s="1"/>
  <c r="Q21" i="13" s="1"/>
  <c r="R21" i="13" s="1"/>
  <c r="S21" i="13" s="1"/>
  <c r="T21" i="13" s="1"/>
  <c r="U21" i="13" s="1"/>
  <c r="V21" i="13" s="1"/>
  <c r="N52" i="13"/>
  <c r="R52" i="13"/>
  <c r="Q52" i="13"/>
  <c r="V52" i="13"/>
  <c r="T52" i="13"/>
  <c r="G52" i="13"/>
  <c r="M52" i="13"/>
  <c r="P52" i="13"/>
  <c r="O52" i="13"/>
  <c r="S52" i="13"/>
  <c r="I52" i="13"/>
  <c r="K52" i="13"/>
  <c r="J52" i="13"/>
  <c r="C52" i="13"/>
  <c r="S51" i="13"/>
  <c r="C51" i="13"/>
  <c r="C20" i="13"/>
  <c r="D20" i="13" s="1"/>
  <c r="E20" i="13" s="1"/>
  <c r="F20" i="13" s="1"/>
  <c r="G20" i="13" s="1"/>
  <c r="H20" i="13" s="1"/>
  <c r="I20" i="13" s="1"/>
  <c r="J20" i="13" s="1"/>
  <c r="K20" i="13" s="1"/>
  <c r="L20" i="13" s="1"/>
  <c r="M20" i="13" s="1"/>
  <c r="N20" i="13" s="1"/>
  <c r="O20" i="13" s="1"/>
  <c r="P20" i="13" s="1"/>
  <c r="Q20" i="13" s="1"/>
  <c r="R20" i="13" s="1"/>
  <c r="S20" i="13" s="1"/>
  <c r="T20" i="13" s="1"/>
  <c r="U20" i="13" s="1"/>
  <c r="V20" i="13" s="1"/>
  <c r="F51" i="13"/>
  <c r="U51" i="13"/>
  <c r="D51" i="13"/>
  <c r="O51" i="13"/>
  <c r="R51" i="13"/>
  <c r="V51" i="13"/>
  <c r="T51" i="13"/>
  <c r="J51" i="13"/>
  <c r="K51" i="13"/>
  <c r="M51" i="13"/>
  <c r="Q51" i="13"/>
  <c r="I51" i="13"/>
  <c r="P51" i="13"/>
  <c r="G51" i="13"/>
  <c r="H51" i="13"/>
  <c r="L51" i="13"/>
  <c r="N51" i="13"/>
  <c r="E51" i="13"/>
  <c r="C19" i="13"/>
  <c r="D19" i="13" s="1"/>
  <c r="E19" i="13" s="1"/>
  <c r="F19" i="13" s="1"/>
  <c r="G19" i="13" s="1"/>
  <c r="H19" i="13" s="1"/>
  <c r="I19" i="13" s="1"/>
  <c r="J19" i="13" s="1"/>
  <c r="K19" i="13" s="1"/>
  <c r="L19" i="13" s="1"/>
  <c r="M19" i="13" s="1"/>
  <c r="N19" i="13" s="1"/>
  <c r="O19" i="13" s="1"/>
  <c r="P19" i="13" s="1"/>
  <c r="Q19" i="13" s="1"/>
  <c r="R19" i="13" s="1"/>
  <c r="S19" i="13" s="1"/>
  <c r="T19" i="13" s="1"/>
  <c r="U19" i="13" s="1"/>
  <c r="V19" i="13" s="1"/>
  <c r="V50" i="13" s="1"/>
  <c r="F50" i="13"/>
  <c r="C50" i="13"/>
  <c r="E50" i="13"/>
  <c r="D50" i="13"/>
  <c r="J50" i="13"/>
  <c r="G50" i="13"/>
  <c r="H50" i="13"/>
  <c r="I50" i="13"/>
  <c r="K50" i="13"/>
  <c r="L50" i="13"/>
  <c r="M50" i="13"/>
  <c r="N50" i="13"/>
  <c r="O50" i="13"/>
  <c r="P50" i="13"/>
  <c r="Q50" i="13"/>
  <c r="R50" i="13"/>
  <c r="S50" i="13"/>
  <c r="T50" i="13"/>
  <c r="U50" i="13"/>
  <c r="C18" i="13"/>
  <c r="D18" i="13" s="1"/>
  <c r="E18" i="13" s="1"/>
  <c r="F18" i="13" s="1"/>
  <c r="G18" i="13" s="1"/>
  <c r="H18" i="13" s="1"/>
  <c r="I18" i="13" s="1"/>
  <c r="J18" i="13" s="1"/>
  <c r="K18" i="13" s="1"/>
  <c r="L18" i="13" s="1"/>
  <c r="M18" i="13" s="1"/>
  <c r="N18" i="13" s="1"/>
  <c r="O18" i="13" s="1"/>
  <c r="P18" i="13" s="1"/>
  <c r="Q18" i="13" s="1"/>
  <c r="R18" i="13" s="1"/>
  <c r="S18" i="13" s="1"/>
  <c r="T18" i="13" s="1"/>
  <c r="U18" i="13" s="1"/>
  <c r="V18" i="13" s="1"/>
  <c r="V49" i="13" s="1"/>
  <c r="G49" i="13"/>
  <c r="J49" i="13"/>
  <c r="I49" i="13"/>
  <c r="E49" i="13"/>
  <c r="D49" i="13"/>
  <c r="L49" i="13"/>
  <c r="C49" i="13"/>
  <c r="K49" i="13"/>
  <c r="F49" i="13"/>
  <c r="H49" i="13"/>
  <c r="M49" i="13"/>
  <c r="N49" i="13"/>
  <c r="O49" i="13"/>
  <c r="P49" i="13"/>
  <c r="Q49" i="13"/>
  <c r="R49" i="13"/>
  <c r="S49" i="13"/>
  <c r="T49" i="13"/>
  <c r="U49" i="13"/>
  <c r="C17" i="13"/>
  <c r="D17" i="13" s="1"/>
  <c r="E17" i="13" s="1"/>
  <c r="F17" i="13" s="1"/>
  <c r="G17" i="13" s="1"/>
  <c r="H17" i="13" s="1"/>
  <c r="I17" i="13" s="1"/>
  <c r="J17" i="13" s="1"/>
  <c r="K17" i="13" s="1"/>
  <c r="L17" i="13" s="1"/>
  <c r="M17" i="13" s="1"/>
  <c r="N17" i="13" s="1"/>
  <c r="O17" i="13" s="1"/>
  <c r="P17" i="13" s="1"/>
  <c r="Q17" i="13" s="1"/>
  <c r="R17" i="13" s="1"/>
  <c r="S17" i="13" s="1"/>
  <c r="T17" i="13" s="1"/>
  <c r="U17" i="13" s="1"/>
  <c r="V17" i="13" s="1"/>
  <c r="V48" i="13" s="1"/>
  <c r="F48" i="13"/>
  <c r="D48" i="13"/>
  <c r="E48" i="13"/>
  <c r="C48" i="13"/>
  <c r="G48" i="13"/>
  <c r="H48" i="13"/>
  <c r="I48" i="13"/>
  <c r="J48" i="13"/>
  <c r="K48" i="13"/>
  <c r="L48" i="13"/>
  <c r="M48" i="13"/>
  <c r="N48" i="13"/>
  <c r="O48" i="13"/>
  <c r="P48" i="13"/>
  <c r="Q48" i="13"/>
  <c r="R48" i="13"/>
  <c r="S48" i="13"/>
  <c r="T48" i="13"/>
  <c r="U48" i="13"/>
  <c r="C47" i="13"/>
  <c r="S47" i="13"/>
  <c r="N47" i="13"/>
  <c r="M47" i="13"/>
  <c r="G47" i="13"/>
  <c r="Q47" i="13"/>
  <c r="U47" i="13"/>
  <c r="L47" i="13"/>
  <c r="K47" i="13"/>
  <c r="F47" i="13"/>
  <c r="E47" i="13"/>
  <c r="D47" i="13"/>
  <c r="J47" i="13"/>
  <c r="C16" i="13"/>
  <c r="D16" i="13" s="1"/>
  <c r="E16" i="13" s="1"/>
  <c r="F16" i="13" s="1"/>
  <c r="G16" i="13" s="1"/>
  <c r="H16" i="13" s="1"/>
  <c r="I16" i="13" s="1"/>
  <c r="J16" i="13" s="1"/>
  <c r="K16" i="13" s="1"/>
  <c r="L16" i="13" s="1"/>
  <c r="M16" i="13" s="1"/>
  <c r="N16" i="13" s="1"/>
  <c r="O16" i="13" s="1"/>
  <c r="P16" i="13" s="1"/>
  <c r="Q16" i="13" s="1"/>
  <c r="R16" i="13" s="1"/>
  <c r="S16" i="13" s="1"/>
  <c r="T16" i="13" s="1"/>
  <c r="U16" i="13" s="1"/>
  <c r="V16" i="13" s="1"/>
  <c r="V47" i="13" s="1"/>
  <c r="R47" i="13"/>
  <c r="I47" i="13"/>
  <c r="O47" i="13"/>
  <c r="T47" i="13"/>
  <c r="H47" i="13"/>
  <c r="P47" i="13"/>
  <c r="C15" i="13"/>
  <c r="D15" i="13" s="1"/>
  <c r="E15" i="13" s="1"/>
  <c r="F15" i="13" s="1"/>
  <c r="G15" i="13" s="1"/>
  <c r="C46" i="13"/>
  <c r="E46" i="13"/>
  <c r="D46" i="13"/>
  <c r="F46" i="13"/>
  <c r="H46" i="13"/>
  <c r="I46" i="13"/>
  <c r="J46" i="13"/>
  <c r="K46" i="13"/>
  <c r="L46" i="13"/>
  <c r="M46" i="13"/>
  <c r="N46" i="13"/>
  <c r="O46" i="13"/>
  <c r="P46" i="13"/>
  <c r="Q46" i="13"/>
  <c r="R46" i="13"/>
  <c r="S46" i="13"/>
  <c r="T46" i="13"/>
  <c r="U46" i="13"/>
  <c r="C14" i="13"/>
  <c r="D14" i="13" s="1"/>
  <c r="E14" i="13" s="1"/>
  <c r="F14" i="13" s="1"/>
  <c r="G14" i="13" s="1"/>
  <c r="H14" i="13" s="1"/>
  <c r="I14" i="13" s="1"/>
  <c r="J14" i="13" s="1"/>
  <c r="K14" i="13" s="1"/>
  <c r="L14" i="13" s="1"/>
  <c r="M14" i="13" s="1"/>
  <c r="N14" i="13" s="1"/>
  <c r="O14" i="13" s="1"/>
  <c r="P14" i="13" s="1"/>
  <c r="Q14" i="13" s="1"/>
  <c r="R14" i="13" s="1"/>
  <c r="S14" i="13" s="1"/>
  <c r="T14" i="13" s="1"/>
  <c r="U14" i="13" s="1"/>
  <c r="V14" i="13" s="1"/>
  <c r="V45" i="13" s="1"/>
  <c r="F45" i="13"/>
  <c r="C45" i="13"/>
  <c r="E45" i="13"/>
  <c r="I45" i="13"/>
  <c r="H45" i="13"/>
  <c r="D45" i="13"/>
  <c r="G45" i="13"/>
  <c r="J45" i="13"/>
  <c r="K45" i="13"/>
  <c r="L45" i="13"/>
  <c r="M45" i="13"/>
  <c r="N45" i="13"/>
  <c r="O45" i="13"/>
  <c r="P45" i="13"/>
  <c r="Q45" i="13"/>
  <c r="R45" i="13"/>
  <c r="S45" i="13"/>
  <c r="T45" i="13"/>
  <c r="U45" i="13"/>
  <c r="S42" i="13"/>
  <c r="O42" i="13"/>
  <c r="H42" i="13"/>
  <c r="P42" i="13"/>
  <c r="J42" i="13"/>
  <c r="M42" i="13"/>
  <c r="T42" i="13"/>
  <c r="C42" i="13"/>
  <c r="V42" i="13"/>
  <c r="F42" i="13"/>
  <c r="I42" i="13"/>
  <c r="C11" i="13"/>
  <c r="D11" i="13" s="1"/>
  <c r="E11" i="13" s="1"/>
  <c r="F11" i="13" s="1"/>
  <c r="G11" i="13" s="1"/>
  <c r="H11" i="13" s="1"/>
  <c r="I11" i="13" s="1"/>
  <c r="J11" i="13" s="1"/>
  <c r="K11" i="13" s="1"/>
  <c r="L11" i="13" s="1"/>
  <c r="M11" i="13" s="1"/>
  <c r="N11" i="13" s="1"/>
  <c r="O11" i="13" s="1"/>
  <c r="P11" i="13" s="1"/>
  <c r="Q11" i="13" s="1"/>
  <c r="R11" i="13" s="1"/>
  <c r="S11" i="13" s="1"/>
  <c r="T11" i="13" s="1"/>
  <c r="U11" i="13" s="1"/>
  <c r="V11" i="13" s="1"/>
  <c r="K42" i="13"/>
  <c r="R42" i="13"/>
  <c r="U42" i="13"/>
  <c r="E42" i="13"/>
  <c r="D42" i="13"/>
  <c r="G42" i="13"/>
  <c r="N42" i="13"/>
  <c r="Q42" i="13"/>
  <c r="L42" i="13"/>
  <c r="C39" i="13"/>
  <c r="R39" i="13"/>
  <c r="C8" i="13"/>
  <c r="D8" i="13" s="1"/>
  <c r="E8" i="13" s="1"/>
  <c r="F8" i="13" s="1"/>
  <c r="G8" i="13" s="1"/>
  <c r="H8" i="13" s="1"/>
  <c r="I8" i="13" s="1"/>
  <c r="J8" i="13" s="1"/>
  <c r="K8" i="13" s="1"/>
  <c r="L8" i="13" s="1"/>
  <c r="M8" i="13" s="1"/>
  <c r="N8" i="13" s="1"/>
  <c r="O8" i="13" s="1"/>
  <c r="P8" i="13" s="1"/>
  <c r="Q8" i="13" s="1"/>
  <c r="R8" i="13" s="1"/>
  <c r="S8" i="13" s="1"/>
  <c r="T8" i="13" s="1"/>
  <c r="U8" i="13" s="1"/>
  <c r="V8" i="13" s="1"/>
  <c r="V39" i="13" s="1"/>
  <c r="S39" i="13"/>
  <c r="K39" i="13"/>
  <c r="O39" i="13"/>
  <c r="U39" i="13"/>
  <c r="I39" i="13"/>
  <c r="G39" i="13"/>
  <c r="P39" i="13"/>
  <c r="F39" i="13"/>
  <c r="Q39" i="13"/>
  <c r="D39" i="13"/>
  <c r="H39" i="13"/>
  <c r="L39" i="13"/>
  <c r="T39" i="13"/>
  <c r="E39" i="13"/>
  <c r="M39" i="13"/>
  <c r="N39" i="13"/>
  <c r="J39" i="13"/>
  <c r="C7" i="13"/>
  <c r="D7" i="13" s="1"/>
  <c r="E7" i="13" s="1"/>
  <c r="F7" i="13" s="1"/>
  <c r="G7" i="13" s="1"/>
  <c r="H7" i="13" s="1"/>
  <c r="I7" i="13" s="1"/>
  <c r="J7" i="13" s="1"/>
  <c r="K7" i="13" s="1"/>
  <c r="L7" i="13" s="1"/>
  <c r="M7" i="13" s="1"/>
  <c r="N7" i="13" s="1"/>
  <c r="O7" i="13" s="1"/>
  <c r="P7" i="13" s="1"/>
  <c r="Q7" i="13" s="1"/>
  <c r="R7" i="13" s="1"/>
  <c r="S7" i="13" s="1"/>
  <c r="T7" i="13" s="1"/>
  <c r="U7" i="13" s="1"/>
  <c r="V7" i="13" s="1"/>
  <c r="V38" i="13" s="1"/>
  <c r="F38" i="13"/>
  <c r="H38" i="13"/>
  <c r="C38" i="13"/>
  <c r="E38" i="13"/>
  <c r="D38" i="13"/>
  <c r="G38" i="13"/>
  <c r="I38" i="13"/>
  <c r="J38" i="13"/>
  <c r="K38" i="13"/>
  <c r="L38" i="13"/>
  <c r="M38" i="13"/>
  <c r="N38" i="13"/>
  <c r="O38" i="13"/>
  <c r="P38" i="13"/>
  <c r="Q38" i="13"/>
  <c r="R38" i="13"/>
  <c r="S38" i="13"/>
  <c r="T38" i="13"/>
  <c r="U38" i="13"/>
  <c r="H37" i="13"/>
  <c r="C6" i="13"/>
  <c r="D6" i="13" s="1"/>
  <c r="E6" i="13" s="1"/>
  <c r="F6" i="13" s="1"/>
  <c r="G6" i="13" s="1"/>
  <c r="H6" i="13" s="1"/>
  <c r="I6" i="13" s="1"/>
  <c r="J6" i="13" s="1"/>
  <c r="K6" i="13" s="1"/>
  <c r="L6" i="13" s="1"/>
  <c r="M6" i="13" s="1"/>
  <c r="N6" i="13" s="1"/>
  <c r="O6" i="13" s="1"/>
  <c r="P6" i="13" s="1"/>
  <c r="Q6" i="13" s="1"/>
  <c r="R6" i="13" s="1"/>
  <c r="S6" i="13" s="1"/>
  <c r="T6" i="13" s="1"/>
  <c r="U6" i="13" s="1"/>
  <c r="V6" i="13" s="1"/>
  <c r="V37" i="13" s="1"/>
  <c r="F37" i="13"/>
  <c r="C37" i="13"/>
  <c r="E37" i="13"/>
  <c r="G37" i="13"/>
  <c r="D37" i="13"/>
  <c r="I37" i="13"/>
  <c r="J37" i="13"/>
  <c r="K37" i="13"/>
  <c r="L37" i="13"/>
  <c r="M37" i="13"/>
  <c r="N37" i="13"/>
  <c r="O37" i="13"/>
  <c r="P37" i="13"/>
  <c r="Q37" i="13"/>
  <c r="R37" i="13"/>
  <c r="S37" i="13"/>
  <c r="T37" i="13"/>
  <c r="U37" i="13"/>
  <c r="C48" i="1"/>
  <c r="V42" i="2"/>
  <c r="U42" i="2"/>
  <c r="T42" i="2"/>
  <c r="S42" i="2"/>
  <c r="R42" i="2"/>
  <c r="Q42" i="2"/>
  <c r="P42" i="2"/>
  <c r="O42" i="2"/>
  <c r="N42" i="2"/>
  <c r="M42" i="2"/>
  <c r="L42" i="2"/>
  <c r="K42" i="2"/>
  <c r="J42" i="2"/>
  <c r="I42" i="2"/>
  <c r="H42" i="2"/>
  <c r="G42" i="2"/>
  <c r="F42" i="2"/>
  <c r="E42" i="2"/>
  <c r="D42" i="2"/>
  <c r="C42" i="2"/>
  <c r="V34" i="2"/>
  <c r="U34" i="2"/>
  <c r="T34" i="2"/>
  <c r="S34" i="2"/>
  <c r="R34" i="2"/>
  <c r="Q34" i="2"/>
  <c r="P34" i="2"/>
  <c r="O34" i="2"/>
  <c r="N34" i="2"/>
  <c r="M34" i="2"/>
  <c r="L34" i="2"/>
  <c r="K34" i="2"/>
  <c r="J34" i="2"/>
  <c r="I34" i="2"/>
  <c r="H34" i="2"/>
  <c r="G34" i="2"/>
  <c r="F34" i="2"/>
  <c r="E34" i="2"/>
  <c r="D34" i="2"/>
  <c r="C34" i="2"/>
  <c r="Q24" i="7" l="1"/>
  <c r="Q24" i="6"/>
  <c r="Q24" i="5"/>
  <c r="Q24" i="4"/>
  <c r="Q24" i="2"/>
  <c r="F24" i="7"/>
  <c r="F24" i="6"/>
  <c r="F24" i="5"/>
  <c r="F24" i="4"/>
  <c r="F24" i="2"/>
  <c r="N24" i="7"/>
  <c r="N24" i="6"/>
  <c r="N24" i="5"/>
  <c r="N24" i="4"/>
  <c r="N24" i="2"/>
  <c r="O24" i="7"/>
  <c r="O24" i="4"/>
  <c r="O24" i="2"/>
  <c r="O24" i="6"/>
  <c r="O24" i="5"/>
  <c r="L24" i="7"/>
  <c r="L24" i="6"/>
  <c r="L24" i="5"/>
  <c r="L24" i="4"/>
  <c r="L24" i="2"/>
  <c r="K24" i="7"/>
  <c r="K24" i="4"/>
  <c r="K24" i="2"/>
  <c r="K24" i="6"/>
  <c r="K24" i="5"/>
  <c r="G24" i="7"/>
  <c r="G24" i="4"/>
  <c r="G24" i="2"/>
  <c r="G24" i="6"/>
  <c r="G24" i="5"/>
  <c r="J24" i="7"/>
  <c r="J24" i="6"/>
  <c r="J24" i="5"/>
  <c r="J24" i="4"/>
  <c r="J24" i="2"/>
  <c r="H24" i="7"/>
  <c r="H24" i="6"/>
  <c r="H24" i="5"/>
  <c r="H24" i="4"/>
  <c r="H24" i="2"/>
  <c r="R24" i="7"/>
  <c r="R24" i="6"/>
  <c r="R24" i="5"/>
  <c r="R24" i="4"/>
  <c r="R24" i="2"/>
  <c r="C24" i="7"/>
  <c r="C24" i="4"/>
  <c r="C24" i="2"/>
  <c r="C24" i="6"/>
  <c r="C24" i="5"/>
  <c r="P12" i="7"/>
  <c r="P12" i="5"/>
  <c r="P12" i="2"/>
  <c r="P12" i="6"/>
  <c r="P12" i="4"/>
  <c r="Q12" i="7"/>
  <c r="Q12" i="5"/>
  <c r="Q12" i="2"/>
  <c r="Q12" i="6"/>
  <c r="Q12" i="4"/>
  <c r="N12" i="7"/>
  <c r="N12" i="5"/>
  <c r="N12" i="2"/>
  <c r="N12" i="6"/>
  <c r="N12" i="4"/>
  <c r="K12" i="6"/>
  <c r="K12" i="4"/>
  <c r="K12" i="7"/>
  <c r="K12" i="5"/>
  <c r="K12" i="2"/>
  <c r="T12" i="7"/>
  <c r="T12" i="5"/>
  <c r="T12" i="2"/>
  <c r="T12" i="6"/>
  <c r="T12" i="4"/>
  <c r="M12" i="6"/>
  <c r="M12" i="4"/>
  <c r="M12" i="7"/>
  <c r="M12" i="5"/>
  <c r="M12" i="2"/>
  <c r="J12" i="7"/>
  <c r="J12" i="5"/>
  <c r="J12" i="2"/>
  <c r="J12" i="6"/>
  <c r="J12" i="4"/>
  <c r="C12" i="6"/>
  <c r="C12" i="4"/>
  <c r="C12" i="7"/>
  <c r="C12" i="5"/>
  <c r="C12" i="2"/>
  <c r="O12" i="7"/>
  <c r="O12" i="2"/>
  <c r="O12" i="4"/>
  <c r="O12" i="5"/>
  <c r="O12" i="6"/>
  <c r="L8" i="7"/>
  <c r="L8" i="6"/>
  <c r="L8" i="5"/>
  <c r="L8" i="4"/>
  <c r="L8" i="2"/>
  <c r="H8" i="7"/>
  <c r="H8" i="6"/>
  <c r="H8" i="5"/>
  <c r="H8" i="4"/>
  <c r="H8" i="2"/>
  <c r="I8" i="7"/>
  <c r="I8" i="6"/>
  <c r="I8" i="5"/>
  <c r="I8" i="4"/>
  <c r="I8" i="2"/>
  <c r="F8" i="7"/>
  <c r="F8" i="6"/>
  <c r="F8" i="5"/>
  <c r="F8" i="4"/>
  <c r="F8" i="2"/>
  <c r="V8" i="7"/>
  <c r="V8" i="6"/>
  <c r="V8" i="5"/>
  <c r="V8" i="4"/>
  <c r="V8" i="2"/>
  <c r="D8" i="7"/>
  <c r="D8" i="6"/>
  <c r="D8" i="5"/>
  <c r="D8" i="4"/>
  <c r="D8" i="2"/>
  <c r="S8" i="4"/>
  <c r="S8" i="2"/>
  <c r="S8" i="7"/>
  <c r="S8" i="6"/>
  <c r="S8" i="5"/>
  <c r="E8" i="7"/>
  <c r="E8" i="6"/>
  <c r="E8" i="5"/>
  <c r="E8" i="4"/>
  <c r="E8" i="2"/>
  <c r="U8" i="7"/>
  <c r="U8" i="6"/>
  <c r="U8" i="5"/>
  <c r="U8" i="4"/>
  <c r="U8" i="2"/>
  <c r="R8" i="7"/>
  <c r="R8" i="6"/>
  <c r="R8" i="5"/>
  <c r="R8" i="4"/>
  <c r="R8" i="2"/>
  <c r="O8" i="4"/>
  <c r="O8" i="2"/>
  <c r="O8" i="7"/>
  <c r="O8" i="6"/>
  <c r="O8" i="5"/>
  <c r="F9" i="7"/>
  <c r="F9" i="6"/>
  <c r="F9" i="5"/>
  <c r="F9" i="4"/>
  <c r="F9" i="2"/>
  <c r="E9" i="7"/>
  <c r="E9" i="6"/>
  <c r="E9" i="5"/>
  <c r="E9" i="4"/>
  <c r="E9" i="2"/>
  <c r="O9" i="4"/>
  <c r="O9" i="2"/>
  <c r="O9" i="7"/>
  <c r="O9" i="6"/>
  <c r="O9" i="5"/>
  <c r="H9" i="7"/>
  <c r="H9" i="6"/>
  <c r="H9" i="5"/>
  <c r="H9" i="4"/>
  <c r="H9" i="2"/>
  <c r="J9" i="7"/>
  <c r="J9" i="6"/>
  <c r="J9" i="5"/>
  <c r="J9" i="4"/>
  <c r="J9" i="2"/>
  <c r="N9" i="7"/>
  <c r="N9" i="6"/>
  <c r="N9" i="5"/>
  <c r="N9" i="4"/>
  <c r="N9" i="2"/>
  <c r="C9" i="4"/>
  <c r="C9" i="2"/>
  <c r="C9" i="7"/>
  <c r="C9" i="6"/>
  <c r="C9" i="5"/>
  <c r="S9" i="7"/>
  <c r="S9" i="4"/>
  <c r="S9" i="2"/>
  <c r="S9" i="6"/>
  <c r="S9" i="5"/>
  <c r="L9" i="7"/>
  <c r="L9" i="6"/>
  <c r="L9" i="5"/>
  <c r="L9" i="4"/>
  <c r="L9" i="2"/>
  <c r="R9" i="7"/>
  <c r="R9" i="6"/>
  <c r="R9" i="5"/>
  <c r="R9" i="4"/>
  <c r="R9" i="2"/>
  <c r="S24" i="7"/>
  <c r="S24" i="4"/>
  <c r="S24" i="2"/>
  <c r="S24" i="6"/>
  <c r="S24" i="5"/>
  <c r="E24" i="7"/>
  <c r="E24" i="6"/>
  <c r="E24" i="5"/>
  <c r="E24" i="4"/>
  <c r="E24" i="2"/>
  <c r="D24" i="7"/>
  <c r="D24" i="6"/>
  <c r="D24" i="5"/>
  <c r="D24" i="4"/>
  <c r="D24" i="2"/>
  <c r="T24" i="7"/>
  <c r="T24" i="6"/>
  <c r="T24" i="5"/>
  <c r="T24" i="4"/>
  <c r="T24" i="2"/>
  <c r="M24" i="7"/>
  <c r="M24" i="6"/>
  <c r="M24" i="5"/>
  <c r="M24" i="4"/>
  <c r="M24" i="2"/>
  <c r="V24" i="7"/>
  <c r="V24" i="6"/>
  <c r="V24" i="5"/>
  <c r="V24" i="4"/>
  <c r="V24" i="2"/>
  <c r="U24" i="7"/>
  <c r="U24" i="6"/>
  <c r="U24" i="5"/>
  <c r="U24" i="4"/>
  <c r="U24" i="2"/>
  <c r="P24" i="7"/>
  <c r="P24" i="6"/>
  <c r="P24" i="5"/>
  <c r="P24" i="4"/>
  <c r="P24" i="2"/>
  <c r="I24" i="7"/>
  <c r="I24" i="6"/>
  <c r="I24" i="5"/>
  <c r="I24" i="4"/>
  <c r="I24" i="2"/>
  <c r="L12" i="6"/>
  <c r="L12" i="4"/>
  <c r="L12" i="7"/>
  <c r="L12" i="5"/>
  <c r="L12" i="2"/>
  <c r="I12" i="7"/>
  <c r="I12" i="5"/>
  <c r="I12" i="2"/>
  <c r="I12" i="6"/>
  <c r="I12" i="4"/>
  <c r="F12" i="6"/>
  <c r="F12" i="4"/>
  <c r="F12" i="7"/>
  <c r="F12" i="5"/>
  <c r="F12" i="2"/>
  <c r="V12" i="6"/>
  <c r="V12" i="4"/>
  <c r="V12" i="7"/>
  <c r="V12" i="5"/>
  <c r="V12" i="2"/>
  <c r="H12" i="6"/>
  <c r="H12" i="4"/>
  <c r="H12" i="7"/>
  <c r="H12" i="5"/>
  <c r="H12" i="2"/>
  <c r="D12" i="7"/>
  <c r="D12" i="5"/>
  <c r="D12" i="2"/>
  <c r="D12" i="6"/>
  <c r="D12" i="4"/>
  <c r="E12" i="6"/>
  <c r="E12" i="4"/>
  <c r="E12" i="7"/>
  <c r="E12" i="5"/>
  <c r="E12" i="2"/>
  <c r="U12" i="7"/>
  <c r="U12" i="5"/>
  <c r="U12" i="2"/>
  <c r="U12" i="6"/>
  <c r="U12" i="4"/>
  <c r="R12" i="6"/>
  <c r="R12" i="4"/>
  <c r="R12" i="7"/>
  <c r="R12" i="5"/>
  <c r="R12" i="2"/>
  <c r="G12" i="7"/>
  <c r="G12" i="5"/>
  <c r="G12" i="2"/>
  <c r="G12" i="6"/>
  <c r="G12" i="4"/>
  <c r="S12" i="7"/>
  <c r="S12" i="2"/>
  <c r="S12" i="4"/>
  <c r="S12" i="5"/>
  <c r="S12" i="6"/>
  <c r="K8" i="5"/>
  <c r="K8" i="4"/>
  <c r="K8" i="2"/>
  <c r="K8" i="7"/>
  <c r="K8" i="6"/>
  <c r="Q8" i="7"/>
  <c r="Q8" i="6"/>
  <c r="Q8" i="5"/>
  <c r="Q8" i="4"/>
  <c r="Q8" i="2"/>
  <c r="N8" i="7"/>
  <c r="N8" i="6"/>
  <c r="N8" i="5"/>
  <c r="N8" i="4"/>
  <c r="N8" i="2"/>
  <c r="T8" i="7"/>
  <c r="T8" i="6"/>
  <c r="T8" i="5"/>
  <c r="T8" i="4"/>
  <c r="T8" i="2"/>
  <c r="P8" i="7"/>
  <c r="P8" i="6"/>
  <c r="P8" i="5"/>
  <c r="P8" i="4"/>
  <c r="P8" i="2"/>
  <c r="C8" i="5"/>
  <c r="C8" i="4"/>
  <c r="C8" i="2"/>
  <c r="C8" i="7"/>
  <c r="C8" i="6"/>
  <c r="M8" i="7"/>
  <c r="M8" i="6"/>
  <c r="M8" i="5"/>
  <c r="M8" i="4"/>
  <c r="M8" i="2"/>
  <c r="J8" i="7"/>
  <c r="J8" i="6"/>
  <c r="J8" i="5"/>
  <c r="J8" i="4"/>
  <c r="J8" i="2"/>
  <c r="G8" i="5"/>
  <c r="G8" i="4"/>
  <c r="G8" i="2"/>
  <c r="G8" i="7"/>
  <c r="G8" i="6"/>
  <c r="V9" i="7"/>
  <c r="V9" i="6"/>
  <c r="V9" i="5"/>
  <c r="V9" i="4"/>
  <c r="V9" i="2"/>
  <c r="U9" i="7"/>
  <c r="U9" i="6"/>
  <c r="U9" i="5"/>
  <c r="U9" i="4"/>
  <c r="U9" i="2"/>
  <c r="G9" i="4"/>
  <c r="G9" i="2"/>
  <c r="G9" i="7"/>
  <c r="G9" i="6"/>
  <c r="G9" i="5"/>
  <c r="P9" i="7"/>
  <c r="P9" i="6"/>
  <c r="P9" i="5"/>
  <c r="P9" i="4"/>
  <c r="P9" i="2"/>
  <c r="I9" i="7"/>
  <c r="I9" i="6"/>
  <c r="I9" i="5"/>
  <c r="I9" i="4"/>
  <c r="I9" i="2"/>
  <c r="M9" i="7"/>
  <c r="M9" i="6"/>
  <c r="M9" i="5"/>
  <c r="M9" i="4"/>
  <c r="M9" i="2"/>
  <c r="K9" i="4"/>
  <c r="K9" i="2"/>
  <c r="K9" i="7"/>
  <c r="K9" i="6"/>
  <c r="K9" i="5"/>
  <c r="D9" i="7"/>
  <c r="D9" i="6"/>
  <c r="D9" i="5"/>
  <c r="D9" i="4"/>
  <c r="D9" i="2"/>
  <c r="T9" i="7"/>
  <c r="T9" i="6"/>
  <c r="T9" i="5"/>
  <c r="T9" i="4"/>
  <c r="T9" i="2"/>
  <c r="Q9" i="7"/>
  <c r="Q9" i="6"/>
  <c r="Q9" i="5"/>
  <c r="Q9" i="4"/>
  <c r="Q9" i="2"/>
  <c r="R27" i="7"/>
  <c r="R27" i="6"/>
  <c r="R27" i="5"/>
  <c r="R27" i="4"/>
  <c r="R27" i="2"/>
  <c r="F27" i="7"/>
  <c r="F27" i="6"/>
  <c r="F27" i="5"/>
  <c r="F27" i="4"/>
  <c r="F27" i="2"/>
  <c r="J27" i="7"/>
  <c r="J27" i="6"/>
  <c r="J27" i="5"/>
  <c r="J27" i="4"/>
  <c r="J27" i="2"/>
  <c r="N27" i="7"/>
  <c r="N27" i="6"/>
  <c r="N27" i="5"/>
  <c r="N27" i="4"/>
  <c r="N27" i="2"/>
  <c r="O27" i="7"/>
  <c r="O27" i="6"/>
  <c r="O27" i="5"/>
  <c r="O27" i="4"/>
  <c r="O27" i="2"/>
  <c r="L25" i="7"/>
  <c r="L25" i="4"/>
  <c r="L25" i="2"/>
  <c r="L25" i="6"/>
  <c r="L25" i="5"/>
  <c r="N25" i="7"/>
  <c r="N25" i="6"/>
  <c r="N25" i="5"/>
  <c r="N25" i="4"/>
  <c r="N25" i="2"/>
  <c r="Q25" i="7"/>
  <c r="Q25" i="6"/>
  <c r="Q25" i="5"/>
  <c r="Q25" i="4"/>
  <c r="Q25" i="2"/>
  <c r="T25" i="7"/>
  <c r="T25" i="6"/>
  <c r="T25" i="4"/>
  <c r="T25" i="2"/>
  <c r="T25" i="5"/>
  <c r="O25" i="7"/>
  <c r="O25" i="6"/>
  <c r="O25" i="5"/>
  <c r="O25" i="4"/>
  <c r="O25" i="2"/>
  <c r="P25" i="7"/>
  <c r="P25" i="5"/>
  <c r="P25" i="6"/>
  <c r="P25" i="4"/>
  <c r="P25" i="2"/>
  <c r="I26" i="7"/>
  <c r="I26" i="6"/>
  <c r="I26" i="5"/>
  <c r="I26" i="4"/>
  <c r="I26" i="2"/>
  <c r="F26" i="7"/>
  <c r="F26" i="6"/>
  <c r="F26" i="5"/>
  <c r="F26" i="4"/>
  <c r="F26" i="2"/>
  <c r="Q26" i="7"/>
  <c r="Q26" i="6"/>
  <c r="Q26" i="5"/>
  <c r="Q26" i="4"/>
  <c r="Q26" i="2"/>
  <c r="G26" i="7"/>
  <c r="G26" i="6"/>
  <c r="G26" i="5"/>
  <c r="G26" i="4"/>
  <c r="G26" i="2"/>
  <c r="L26" i="7"/>
  <c r="L26" i="5"/>
  <c r="L26" i="6"/>
  <c r="L26" i="4"/>
  <c r="L26" i="2"/>
  <c r="F29" i="7"/>
  <c r="F29" i="6"/>
  <c r="F29" i="5"/>
  <c r="F29" i="4"/>
  <c r="F29" i="2"/>
  <c r="H29" i="7"/>
  <c r="H29" i="6"/>
  <c r="H29" i="5"/>
  <c r="H29" i="2"/>
  <c r="H29" i="4"/>
  <c r="D29" i="7"/>
  <c r="D29" i="6"/>
  <c r="D29" i="4"/>
  <c r="D29" i="2"/>
  <c r="D29" i="5"/>
  <c r="T29" i="7"/>
  <c r="T29" i="6"/>
  <c r="T29" i="4"/>
  <c r="T29" i="2"/>
  <c r="T29" i="5"/>
  <c r="M27" i="7"/>
  <c r="M27" i="6"/>
  <c r="M27" i="5"/>
  <c r="M27" i="4"/>
  <c r="M27" i="2"/>
  <c r="V27" i="7"/>
  <c r="V27" i="6"/>
  <c r="V27" i="5"/>
  <c r="V27" i="4"/>
  <c r="V27" i="2"/>
  <c r="C27" i="7"/>
  <c r="C27" i="6"/>
  <c r="C27" i="5"/>
  <c r="C27" i="4"/>
  <c r="C27" i="2"/>
  <c r="E25" i="7"/>
  <c r="E25" i="6"/>
  <c r="E25" i="5"/>
  <c r="E25" i="4"/>
  <c r="E25" i="2"/>
  <c r="C25" i="7"/>
  <c r="C25" i="6"/>
  <c r="C25" i="5"/>
  <c r="C25" i="4"/>
  <c r="C25" i="2"/>
  <c r="K25" i="7"/>
  <c r="K25" i="6"/>
  <c r="K25" i="5"/>
  <c r="K25" i="4"/>
  <c r="K25" i="2"/>
  <c r="U25" i="7"/>
  <c r="U25" i="6"/>
  <c r="U25" i="5"/>
  <c r="U25" i="4"/>
  <c r="U25" i="2"/>
  <c r="J26" i="7"/>
  <c r="J26" i="6"/>
  <c r="J26" i="5"/>
  <c r="J26" i="4"/>
  <c r="J26" i="2"/>
  <c r="D26" i="7"/>
  <c r="D26" i="5"/>
  <c r="D26" i="4"/>
  <c r="D26" i="2"/>
  <c r="D26" i="6"/>
  <c r="H26" i="7"/>
  <c r="H26" i="4"/>
  <c r="H26" i="2"/>
  <c r="H26" i="6"/>
  <c r="H26" i="5"/>
  <c r="N26" i="7"/>
  <c r="N26" i="6"/>
  <c r="N26" i="5"/>
  <c r="N26" i="4"/>
  <c r="N26" i="2"/>
  <c r="V29" i="7"/>
  <c r="V29" i="6"/>
  <c r="V29" i="5"/>
  <c r="V29" i="4"/>
  <c r="V29" i="2"/>
  <c r="J29" i="7"/>
  <c r="J29" i="6"/>
  <c r="J29" i="4"/>
  <c r="J29" i="5"/>
  <c r="J29" i="2"/>
  <c r="K29" i="7"/>
  <c r="K29" i="6"/>
  <c r="K29" i="5"/>
  <c r="K29" i="4"/>
  <c r="K29" i="2"/>
  <c r="Q29" i="7"/>
  <c r="Q29" i="6"/>
  <c r="Q29" i="5"/>
  <c r="Q29" i="4"/>
  <c r="Q29" i="2"/>
  <c r="E29" i="7"/>
  <c r="E29" i="6"/>
  <c r="E29" i="5"/>
  <c r="E29" i="4"/>
  <c r="E29" i="2"/>
  <c r="H27" i="7"/>
  <c r="H27" i="6"/>
  <c r="H27" i="5"/>
  <c r="H27" i="4"/>
  <c r="H27" i="2"/>
  <c r="T27" i="7"/>
  <c r="T27" i="6"/>
  <c r="T27" i="4"/>
  <c r="T27" i="2"/>
  <c r="T27" i="5"/>
  <c r="D27" i="7"/>
  <c r="D27" i="6"/>
  <c r="D27" i="4"/>
  <c r="D27" i="2"/>
  <c r="D27" i="5"/>
  <c r="G27" i="7"/>
  <c r="G27" i="6"/>
  <c r="G27" i="5"/>
  <c r="G27" i="4"/>
  <c r="G27" i="2"/>
  <c r="S27" i="7"/>
  <c r="S27" i="6"/>
  <c r="S27" i="5"/>
  <c r="S27" i="4"/>
  <c r="S27" i="2"/>
  <c r="U27" i="7"/>
  <c r="U27" i="6"/>
  <c r="U27" i="5"/>
  <c r="U27" i="4"/>
  <c r="U27" i="2"/>
  <c r="Q27" i="7"/>
  <c r="Q27" i="6"/>
  <c r="Q27" i="5"/>
  <c r="Q27" i="4"/>
  <c r="Q27" i="2"/>
  <c r="D25" i="7"/>
  <c r="D25" i="6"/>
  <c r="D25" i="4"/>
  <c r="D25" i="2"/>
  <c r="D25" i="5"/>
  <c r="S25" i="7"/>
  <c r="S25" i="6"/>
  <c r="S25" i="5"/>
  <c r="S25" i="4"/>
  <c r="S25" i="2"/>
  <c r="F25" i="7"/>
  <c r="F25" i="6"/>
  <c r="F25" i="5"/>
  <c r="F25" i="4"/>
  <c r="F25" i="2"/>
  <c r="H25" i="7"/>
  <c r="H25" i="5"/>
  <c r="H25" i="4"/>
  <c r="H25" i="2"/>
  <c r="H25" i="6"/>
  <c r="G25" i="7"/>
  <c r="G25" i="6"/>
  <c r="G25" i="5"/>
  <c r="G25" i="4"/>
  <c r="G25" i="2"/>
  <c r="U26" i="7"/>
  <c r="U26" i="6"/>
  <c r="U26" i="5"/>
  <c r="U26" i="4"/>
  <c r="U26" i="2"/>
  <c r="R26" i="7"/>
  <c r="R26" i="6"/>
  <c r="R26" i="5"/>
  <c r="R26" i="4"/>
  <c r="R26" i="2"/>
  <c r="E26" i="7"/>
  <c r="E26" i="6"/>
  <c r="E26" i="5"/>
  <c r="E26" i="4"/>
  <c r="E26" i="2"/>
  <c r="T26" i="7"/>
  <c r="T26" i="6"/>
  <c r="T26" i="5"/>
  <c r="T26" i="4"/>
  <c r="T26" i="2"/>
  <c r="C26" i="7"/>
  <c r="C26" i="6"/>
  <c r="C26" i="5"/>
  <c r="C26" i="4"/>
  <c r="C26" i="2"/>
  <c r="K26" i="7"/>
  <c r="K26" i="6"/>
  <c r="K26" i="5"/>
  <c r="K26" i="4"/>
  <c r="K26" i="2"/>
  <c r="U29" i="7"/>
  <c r="U29" i="6"/>
  <c r="U29" i="5"/>
  <c r="U29" i="4"/>
  <c r="U29" i="2"/>
  <c r="M29" i="7"/>
  <c r="M29" i="6"/>
  <c r="M29" i="5"/>
  <c r="M29" i="4"/>
  <c r="M29" i="2"/>
  <c r="L29" i="7"/>
  <c r="L29" i="6"/>
  <c r="L29" i="4"/>
  <c r="L29" i="2"/>
  <c r="L29" i="5"/>
  <c r="S29" i="7"/>
  <c r="S29" i="6"/>
  <c r="S29" i="5"/>
  <c r="S29" i="4"/>
  <c r="S29" i="2"/>
  <c r="I29" i="7"/>
  <c r="I29" i="6"/>
  <c r="I29" i="5"/>
  <c r="I29" i="4"/>
  <c r="I29" i="2"/>
  <c r="L27" i="7"/>
  <c r="L27" i="6"/>
  <c r="L27" i="4"/>
  <c r="L27" i="2"/>
  <c r="L27" i="5"/>
  <c r="E27" i="7"/>
  <c r="E27" i="6"/>
  <c r="E27" i="5"/>
  <c r="E27" i="4"/>
  <c r="E27" i="2"/>
  <c r="K27" i="7"/>
  <c r="K27" i="6"/>
  <c r="K27" i="5"/>
  <c r="K27" i="4"/>
  <c r="K27" i="2"/>
  <c r="P27" i="7"/>
  <c r="P27" i="6"/>
  <c r="P27" i="5"/>
  <c r="P27" i="4"/>
  <c r="P27" i="2"/>
  <c r="I27" i="7"/>
  <c r="I27" i="6"/>
  <c r="I27" i="5"/>
  <c r="I27" i="4"/>
  <c r="I27" i="2"/>
  <c r="M25" i="7"/>
  <c r="M25" i="6"/>
  <c r="M25" i="5"/>
  <c r="M25" i="4"/>
  <c r="M25" i="2"/>
  <c r="R25" i="7"/>
  <c r="R25" i="6"/>
  <c r="R25" i="5"/>
  <c r="R25" i="4"/>
  <c r="R25" i="2"/>
  <c r="V25" i="7"/>
  <c r="V25" i="6"/>
  <c r="V25" i="5"/>
  <c r="V25" i="4"/>
  <c r="V25" i="2"/>
  <c r="J25" i="7"/>
  <c r="J25" i="6"/>
  <c r="J25" i="5"/>
  <c r="J25" i="4"/>
  <c r="J25" i="2"/>
  <c r="I25" i="7"/>
  <c r="I25" i="6"/>
  <c r="I25" i="5"/>
  <c r="I25" i="4"/>
  <c r="I25" i="2"/>
  <c r="S26" i="7"/>
  <c r="S26" i="6"/>
  <c r="S26" i="5"/>
  <c r="S26" i="4"/>
  <c r="S26" i="2"/>
  <c r="P26" i="7"/>
  <c r="P26" i="6"/>
  <c r="P26" i="4"/>
  <c r="P26" i="2"/>
  <c r="P26" i="5"/>
  <c r="O26" i="7"/>
  <c r="O26" i="6"/>
  <c r="O26" i="5"/>
  <c r="O26" i="4"/>
  <c r="O26" i="2"/>
  <c r="V26" i="7"/>
  <c r="V26" i="6"/>
  <c r="V26" i="5"/>
  <c r="V26" i="4"/>
  <c r="V26" i="2"/>
  <c r="M26" i="7"/>
  <c r="M26" i="6"/>
  <c r="M26" i="5"/>
  <c r="M26" i="4"/>
  <c r="M26" i="2"/>
  <c r="C29" i="7"/>
  <c r="C29" i="6"/>
  <c r="C29" i="5"/>
  <c r="C29" i="4"/>
  <c r="C29" i="2"/>
  <c r="G29" i="7"/>
  <c r="G29" i="6"/>
  <c r="G29" i="5"/>
  <c r="G29" i="4"/>
  <c r="G29" i="2"/>
  <c r="O29" i="7"/>
  <c r="O29" i="6"/>
  <c r="O29" i="5"/>
  <c r="O29" i="4"/>
  <c r="O29" i="2"/>
  <c r="N29" i="7"/>
  <c r="N29" i="6"/>
  <c r="N29" i="5"/>
  <c r="N29" i="4"/>
  <c r="N29" i="2"/>
  <c r="R29" i="7"/>
  <c r="R29" i="6"/>
  <c r="R29" i="4"/>
  <c r="R29" i="5"/>
  <c r="R29" i="2"/>
  <c r="P29" i="7"/>
  <c r="P29" i="6"/>
  <c r="P29" i="5"/>
  <c r="P29" i="2"/>
  <c r="P29" i="4"/>
  <c r="U23" i="7"/>
  <c r="U23" i="6"/>
  <c r="U23" i="5"/>
  <c r="U23" i="4"/>
  <c r="U23" i="2"/>
  <c r="M23" i="7"/>
  <c r="M23" i="6"/>
  <c r="M23" i="5"/>
  <c r="M23" i="4"/>
  <c r="M23" i="2"/>
  <c r="E23" i="7"/>
  <c r="E23" i="6"/>
  <c r="E23" i="5"/>
  <c r="E23" i="4"/>
  <c r="E23" i="2"/>
  <c r="T23" i="7"/>
  <c r="T23" i="6"/>
  <c r="T23" i="5"/>
  <c r="T23" i="4"/>
  <c r="T23" i="2"/>
  <c r="P23" i="7"/>
  <c r="P23" i="6"/>
  <c r="P23" i="5"/>
  <c r="P23" i="4"/>
  <c r="P23" i="2"/>
  <c r="L23" i="7"/>
  <c r="L23" i="6"/>
  <c r="L23" i="5"/>
  <c r="L23" i="4"/>
  <c r="L23" i="2"/>
  <c r="H23" i="7"/>
  <c r="H23" i="6"/>
  <c r="H23" i="5"/>
  <c r="H23" i="4"/>
  <c r="H23" i="2"/>
  <c r="D23" i="7"/>
  <c r="D23" i="6"/>
  <c r="D23" i="5"/>
  <c r="D23" i="4"/>
  <c r="D23" i="2"/>
  <c r="Q23" i="7"/>
  <c r="Q23" i="6"/>
  <c r="Q23" i="5"/>
  <c r="Q23" i="4"/>
  <c r="Q23" i="2"/>
  <c r="I23" i="7"/>
  <c r="I23" i="6"/>
  <c r="I23" i="5"/>
  <c r="I23" i="4"/>
  <c r="I23" i="2"/>
  <c r="S23" i="7"/>
  <c r="S23" i="6"/>
  <c r="S23" i="5"/>
  <c r="S23" i="4"/>
  <c r="S23" i="2"/>
  <c r="O23" i="7"/>
  <c r="O23" i="6"/>
  <c r="O23" i="5"/>
  <c r="O23" i="4"/>
  <c r="O23" i="2"/>
  <c r="K23" i="7"/>
  <c r="K23" i="6"/>
  <c r="K23" i="5"/>
  <c r="K23" i="4"/>
  <c r="K23" i="2"/>
  <c r="G23" i="7"/>
  <c r="G23" i="6"/>
  <c r="G23" i="5"/>
  <c r="G23" i="4"/>
  <c r="G23" i="2"/>
  <c r="C23" i="7"/>
  <c r="C23" i="6"/>
  <c r="C23" i="5"/>
  <c r="C23" i="4"/>
  <c r="C23" i="2"/>
  <c r="R23" i="7"/>
  <c r="R23" i="6"/>
  <c r="R23" i="5"/>
  <c r="R23" i="4"/>
  <c r="R23" i="2"/>
  <c r="N23" i="7"/>
  <c r="N23" i="6"/>
  <c r="N23" i="5"/>
  <c r="N23" i="4"/>
  <c r="N23" i="2"/>
  <c r="J23" i="7"/>
  <c r="J23" i="6"/>
  <c r="J23" i="5"/>
  <c r="J23" i="4"/>
  <c r="J23" i="2"/>
  <c r="F23" i="7"/>
  <c r="F23" i="6"/>
  <c r="F23" i="5"/>
  <c r="F23" i="4"/>
  <c r="F23" i="2"/>
  <c r="V23" i="7"/>
  <c r="V23" i="6"/>
  <c r="V23" i="5"/>
  <c r="V23" i="4"/>
  <c r="V23" i="2"/>
  <c r="O22" i="7"/>
  <c r="O22" i="6"/>
  <c r="O22" i="5"/>
  <c r="O22" i="4"/>
  <c r="O22" i="2"/>
  <c r="U22" i="7"/>
  <c r="U22" i="6"/>
  <c r="U22" i="5"/>
  <c r="U22" i="4"/>
  <c r="U22" i="2"/>
  <c r="Q22" i="7"/>
  <c r="Q22" i="6"/>
  <c r="Q22" i="5"/>
  <c r="Q22" i="4"/>
  <c r="Q22" i="2"/>
  <c r="M22" i="7"/>
  <c r="M22" i="6"/>
  <c r="M22" i="5"/>
  <c r="M22" i="4"/>
  <c r="M22" i="2"/>
  <c r="I22" i="7"/>
  <c r="I22" i="6"/>
  <c r="I22" i="5"/>
  <c r="I22" i="4"/>
  <c r="I22" i="2"/>
  <c r="D22" i="7"/>
  <c r="D22" i="6"/>
  <c r="D22" i="5"/>
  <c r="D22" i="4"/>
  <c r="D22" i="2"/>
  <c r="K22" i="7"/>
  <c r="K22" i="6"/>
  <c r="K22" i="5"/>
  <c r="K22" i="4"/>
  <c r="K22" i="2"/>
  <c r="T22" i="7"/>
  <c r="T22" i="6"/>
  <c r="T22" i="5"/>
  <c r="T22" i="4"/>
  <c r="T22" i="2"/>
  <c r="P22" i="7"/>
  <c r="P22" i="6"/>
  <c r="P22" i="5"/>
  <c r="P22" i="4"/>
  <c r="P22" i="2"/>
  <c r="L22" i="7"/>
  <c r="L22" i="6"/>
  <c r="L22" i="5"/>
  <c r="L22" i="4"/>
  <c r="L22" i="2"/>
  <c r="H22" i="7"/>
  <c r="H22" i="6"/>
  <c r="H22" i="5"/>
  <c r="H22" i="4"/>
  <c r="H22" i="2"/>
  <c r="F22" i="7"/>
  <c r="F22" i="6"/>
  <c r="F22" i="5"/>
  <c r="F22" i="4"/>
  <c r="F22" i="2"/>
  <c r="V22" i="7"/>
  <c r="V22" i="6"/>
  <c r="V22" i="5"/>
  <c r="V22" i="4"/>
  <c r="V22" i="2"/>
  <c r="S22" i="7"/>
  <c r="S22" i="6"/>
  <c r="S22" i="5"/>
  <c r="S22" i="4"/>
  <c r="S22" i="2"/>
  <c r="G22" i="7"/>
  <c r="G22" i="6"/>
  <c r="G22" i="5"/>
  <c r="G22" i="4"/>
  <c r="G22" i="2"/>
  <c r="R22" i="7"/>
  <c r="R22" i="6"/>
  <c r="R22" i="5"/>
  <c r="R22" i="4"/>
  <c r="R22" i="2"/>
  <c r="N22" i="7"/>
  <c r="N22" i="6"/>
  <c r="N22" i="5"/>
  <c r="N22" i="4"/>
  <c r="N22" i="2"/>
  <c r="J22" i="7"/>
  <c r="J22" i="6"/>
  <c r="J22" i="5"/>
  <c r="J22" i="4"/>
  <c r="J22" i="2"/>
  <c r="C22" i="7"/>
  <c r="C22" i="6"/>
  <c r="C22" i="5"/>
  <c r="C22" i="4"/>
  <c r="C22" i="2"/>
  <c r="E22" i="7"/>
  <c r="E22" i="6"/>
  <c r="E22" i="5"/>
  <c r="E22" i="4"/>
  <c r="E22" i="2"/>
  <c r="O21" i="7"/>
  <c r="O21" i="6"/>
  <c r="O21" i="5"/>
  <c r="O21" i="4"/>
  <c r="O21" i="2"/>
  <c r="U21" i="7"/>
  <c r="U21" i="6"/>
  <c r="U21" i="5"/>
  <c r="U21" i="4"/>
  <c r="U21" i="2"/>
  <c r="Q21" i="7"/>
  <c r="Q21" i="6"/>
  <c r="Q21" i="5"/>
  <c r="Q21" i="4"/>
  <c r="Q21" i="2"/>
  <c r="M21" i="7"/>
  <c r="M21" i="6"/>
  <c r="M21" i="5"/>
  <c r="M21" i="4"/>
  <c r="M21" i="2"/>
  <c r="I21" i="7"/>
  <c r="I21" i="6"/>
  <c r="I21" i="5"/>
  <c r="I21" i="4"/>
  <c r="I21" i="2"/>
  <c r="C21" i="7"/>
  <c r="C21" i="6"/>
  <c r="C21" i="5"/>
  <c r="C21" i="4"/>
  <c r="C21" i="2"/>
  <c r="K21" i="7"/>
  <c r="K21" i="6"/>
  <c r="K21" i="5"/>
  <c r="K21" i="4"/>
  <c r="K21" i="2"/>
  <c r="T21" i="7"/>
  <c r="T21" i="6"/>
  <c r="T21" i="5"/>
  <c r="T21" i="4"/>
  <c r="T21" i="2"/>
  <c r="P21" i="7"/>
  <c r="P21" i="6"/>
  <c r="P21" i="5"/>
  <c r="P21" i="4"/>
  <c r="P21" i="2"/>
  <c r="L21" i="7"/>
  <c r="L21" i="6"/>
  <c r="L21" i="5"/>
  <c r="L21" i="4"/>
  <c r="L21" i="2"/>
  <c r="H21" i="7"/>
  <c r="H21" i="6"/>
  <c r="H21" i="5"/>
  <c r="H21" i="4"/>
  <c r="H21" i="2"/>
  <c r="D21" i="7"/>
  <c r="D21" i="6"/>
  <c r="D21" i="5"/>
  <c r="D21" i="4"/>
  <c r="D21" i="2"/>
  <c r="V21" i="7"/>
  <c r="V21" i="6"/>
  <c r="V21" i="5"/>
  <c r="V21" i="4"/>
  <c r="V21" i="2"/>
  <c r="S21" i="7"/>
  <c r="S21" i="6"/>
  <c r="S21" i="5"/>
  <c r="S21" i="4"/>
  <c r="S21" i="2"/>
  <c r="G21" i="7"/>
  <c r="G21" i="6"/>
  <c r="G21" i="5"/>
  <c r="G21" i="4"/>
  <c r="G21" i="2"/>
  <c r="R21" i="7"/>
  <c r="R21" i="6"/>
  <c r="R21" i="5"/>
  <c r="R21" i="4"/>
  <c r="R21" i="2"/>
  <c r="N21" i="7"/>
  <c r="N21" i="6"/>
  <c r="N21" i="5"/>
  <c r="N21" i="4"/>
  <c r="N21" i="2"/>
  <c r="J21" i="7"/>
  <c r="J21" i="6"/>
  <c r="J21" i="5"/>
  <c r="J21" i="4"/>
  <c r="J21" i="2"/>
  <c r="F21" i="7"/>
  <c r="F21" i="6"/>
  <c r="F21" i="5"/>
  <c r="F21" i="4"/>
  <c r="F21" i="2"/>
  <c r="E21" i="7"/>
  <c r="E21" i="6"/>
  <c r="E21" i="5"/>
  <c r="E21" i="4"/>
  <c r="E21" i="2"/>
  <c r="P20" i="7"/>
  <c r="P20" i="6"/>
  <c r="P20" i="5"/>
  <c r="P20" i="4"/>
  <c r="P20" i="2"/>
  <c r="J20" i="7"/>
  <c r="J20" i="6"/>
  <c r="J20" i="5"/>
  <c r="J20" i="4"/>
  <c r="J20" i="2"/>
  <c r="O20" i="7"/>
  <c r="O20" i="6"/>
  <c r="O20" i="5"/>
  <c r="O20" i="4"/>
  <c r="O20" i="2"/>
  <c r="T20" i="7"/>
  <c r="T20" i="6"/>
  <c r="T20" i="5"/>
  <c r="T20" i="4"/>
  <c r="T20" i="2"/>
  <c r="N20" i="7"/>
  <c r="N20" i="6"/>
  <c r="N20" i="5"/>
  <c r="N20" i="4"/>
  <c r="N20" i="2"/>
  <c r="F20" i="7"/>
  <c r="F20" i="6"/>
  <c r="F20" i="5"/>
  <c r="F20" i="4"/>
  <c r="F20" i="2"/>
  <c r="E20" i="7"/>
  <c r="E20" i="6"/>
  <c r="E20" i="5"/>
  <c r="E20" i="4"/>
  <c r="E20" i="2"/>
  <c r="V20" i="7"/>
  <c r="V20" i="6"/>
  <c r="V20" i="5"/>
  <c r="V20" i="4"/>
  <c r="V20" i="2"/>
  <c r="I20" i="7"/>
  <c r="I20" i="6"/>
  <c r="I20" i="5"/>
  <c r="I20" i="4"/>
  <c r="I20" i="2"/>
  <c r="M20" i="7"/>
  <c r="M20" i="6"/>
  <c r="M20" i="5"/>
  <c r="M20" i="4"/>
  <c r="M20" i="2"/>
  <c r="Q20" i="7"/>
  <c r="Q20" i="6"/>
  <c r="Q20" i="5"/>
  <c r="Q20" i="4"/>
  <c r="Q20" i="2"/>
  <c r="H20" i="7"/>
  <c r="H20" i="6"/>
  <c r="H20" i="5"/>
  <c r="H20" i="4"/>
  <c r="H20" i="2"/>
  <c r="U20" i="7"/>
  <c r="U20" i="6"/>
  <c r="U20" i="5"/>
  <c r="U20" i="4"/>
  <c r="U20" i="2"/>
  <c r="K20" i="7"/>
  <c r="K20" i="6"/>
  <c r="K20" i="5"/>
  <c r="K20" i="4"/>
  <c r="K20" i="2"/>
  <c r="C20" i="7"/>
  <c r="C20" i="6"/>
  <c r="C20" i="5"/>
  <c r="C20" i="4"/>
  <c r="C20" i="2"/>
  <c r="S20" i="7"/>
  <c r="S20" i="6"/>
  <c r="S20" i="5"/>
  <c r="S20" i="4"/>
  <c r="S20" i="2"/>
  <c r="G20" i="7"/>
  <c r="G20" i="6"/>
  <c r="G20" i="5"/>
  <c r="G20" i="4"/>
  <c r="G20" i="2"/>
  <c r="R20" i="7"/>
  <c r="R20" i="6"/>
  <c r="R20" i="5"/>
  <c r="R20" i="4"/>
  <c r="R20" i="2"/>
  <c r="D20" i="7"/>
  <c r="D20" i="6"/>
  <c r="D20" i="5"/>
  <c r="D20" i="4"/>
  <c r="D20" i="2"/>
  <c r="L20" i="7"/>
  <c r="L20" i="6"/>
  <c r="L20" i="5"/>
  <c r="L20" i="4"/>
  <c r="L20" i="2"/>
  <c r="L19" i="7"/>
  <c r="L19" i="6"/>
  <c r="L19" i="5"/>
  <c r="L19" i="4"/>
  <c r="L19" i="2"/>
  <c r="I19" i="7"/>
  <c r="I19" i="6"/>
  <c r="I19" i="5"/>
  <c r="I19" i="4"/>
  <c r="I19" i="2"/>
  <c r="J19" i="7"/>
  <c r="J19" i="6"/>
  <c r="J19" i="5"/>
  <c r="J19" i="4"/>
  <c r="J19" i="2"/>
  <c r="O19" i="7"/>
  <c r="O19" i="6"/>
  <c r="O19" i="5"/>
  <c r="O19" i="4"/>
  <c r="O19" i="2"/>
  <c r="E19" i="7"/>
  <c r="E19" i="6"/>
  <c r="E19" i="5"/>
  <c r="E19" i="4"/>
  <c r="E19" i="2"/>
  <c r="G19" i="7"/>
  <c r="G19" i="6"/>
  <c r="G19" i="5"/>
  <c r="G19" i="4"/>
  <c r="G19" i="2"/>
  <c r="M19" i="7"/>
  <c r="M19" i="6"/>
  <c r="M19" i="5"/>
  <c r="M19" i="4"/>
  <c r="M19" i="2"/>
  <c r="V19" i="7"/>
  <c r="V19" i="6"/>
  <c r="V19" i="5"/>
  <c r="V19" i="4"/>
  <c r="V19" i="2"/>
  <c r="U19" i="7"/>
  <c r="U19" i="6"/>
  <c r="U19" i="5"/>
  <c r="U19" i="4"/>
  <c r="U19" i="2"/>
  <c r="S19" i="7"/>
  <c r="S19" i="6"/>
  <c r="S19" i="5"/>
  <c r="S19" i="4"/>
  <c r="S19" i="2"/>
  <c r="N19" i="7"/>
  <c r="N19" i="6"/>
  <c r="N19" i="5"/>
  <c r="N19" i="4"/>
  <c r="N19" i="2"/>
  <c r="P19" i="7"/>
  <c r="P19" i="6"/>
  <c r="P19" i="5"/>
  <c r="P19" i="4"/>
  <c r="P19" i="2"/>
  <c r="K19" i="7"/>
  <c r="K19" i="6"/>
  <c r="K19" i="5"/>
  <c r="K19" i="4"/>
  <c r="K19" i="2"/>
  <c r="R19" i="7"/>
  <c r="R19" i="6"/>
  <c r="R19" i="5"/>
  <c r="R19" i="4"/>
  <c r="R19" i="2"/>
  <c r="F19" i="7"/>
  <c r="F19" i="6"/>
  <c r="F19" i="5"/>
  <c r="F19" i="4"/>
  <c r="F19" i="2"/>
  <c r="H19" i="7"/>
  <c r="H19" i="6"/>
  <c r="H19" i="5"/>
  <c r="H19" i="4"/>
  <c r="H19" i="2"/>
  <c r="Q19" i="7"/>
  <c r="Q19" i="6"/>
  <c r="Q19" i="5"/>
  <c r="Q19" i="4"/>
  <c r="Q19" i="2"/>
  <c r="T19" i="7"/>
  <c r="T19" i="6"/>
  <c r="T19" i="5"/>
  <c r="T19" i="4"/>
  <c r="T19" i="2"/>
  <c r="D19" i="7"/>
  <c r="D19" i="6"/>
  <c r="D19" i="5"/>
  <c r="D19" i="4"/>
  <c r="D19" i="2"/>
  <c r="C19" i="7"/>
  <c r="C19" i="6"/>
  <c r="C19" i="5"/>
  <c r="C19" i="4"/>
  <c r="C19" i="2"/>
  <c r="D18" i="7"/>
  <c r="D18" i="6"/>
  <c r="D18" i="5"/>
  <c r="D18" i="4"/>
  <c r="D18" i="2"/>
  <c r="U18" i="7"/>
  <c r="U18" i="6"/>
  <c r="U18" i="5"/>
  <c r="U18" i="4"/>
  <c r="U18" i="2"/>
  <c r="Q18" i="7"/>
  <c r="Q18" i="6"/>
  <c r="Q18" i="5"/>
  <c r="Q18" i="4"/>
  <c r="Q18" i="2"/>
  <c r="M18" i="7"/>
  <c r="M18" i="6"/>
  <c r="M18" i="5"/>
  <c r="M18" i="4"/>
  <c r="M18" i="2"/>
  <c r="H18" i="7"/>
  <c r="H18" i="6"/>
  <c r="H18" i="5"/>
  <c r="H18" i="4"/>
  <c r="H18" i="2"/>
  <c r="E18" i="7"/>
  <c r="E18" i="6"/>
  <c r="E18" i="5"/>
  <c r="E18" i="4"/>
  <c r="E18" i="2"/>
  <c r="N18" i="7"/>
  <c r="N18" i="6"/>
  <c r="N18" i="5"/>
  <c r="N18" i="4"/>
  <c r="N18" i="2"/>
  <c r="T18" i="7"/>
  <c r="T18" i="6"/>
  <c r="T18" i="5"/>
  <c r="T18" i="4"/>
  <c r="T18" i="2"/>
  <c r="P18" i="7"/>
  <c r="P18" i="6"/>
  <c r="P18" i="5"/>
  <c r="P18" i="4"/>
  <c r="P18" i="2"/>
  <c r="L18" i="7"/>
  <c r="L18" i="6"/>
  <c r="L18" i="5"/>
  <c r="L18" i="4"/>
  <c r="L18" i="2"/>
  <c r="G18" i="7"/>
  <c r="G18" i="6"/>
  <c r="G18" i="5"/>
  <c r="G18" i="4"/>
  <c r="G18" i="2"/>
  <c r="C18" i="7"/>
  <c r="C18" i="6"/>
  <c r="C18" i="5"/>
  <c r="C18" i="4"/>
  <c r="C18" i="2"/>
  <c r="I18" i="7"/>
  <c r="I18" i="6"/>
  <c r="I18" i="5"/>
  <c r="I18" i="4"/>
  <c r="I18" i="2"/>
  <c r="S18" i="7"/>
  <c r="S18" i="6"/>
  <c r="S18" i="5"/>
  <c r="S18" i="4"/>
  <c r="S18" i="2"/>
  <c r="O18" i="7"/>
  <c r="O18" i="6"/>
  <c r="O18" i="5"/>
  <c r="O18" i="4"/>
  <c r="O18" i="2"/>
  <c r="K18" i="7"/>
  <c r="K18" i="6"/>
  <c r="K18" i="5"/>
  <c r="K18" i="4"/>
  <c r="K18" i="2"/>
  <c r="J18" i="7"/>
  <c r="J18" i="6"/>
  <c r="J18" i="5"/>
  <c r="J18" i="4"/>
  <c r="J18" i="2"/>
  <c r="F18" i="7"/>
  <c r="F18" i="6"/>
  <c r="F18" i="5"/>
  <c r="F18" i="4"/>
  <c r="F18" i="2"/>
  <c r="R18" i="7"/>
  <c r="R18" i="6"/>
  <c r="R18" i="5"/>
  <c r="R18" i="4"/>
  <c r="R18" i="2"/>
  <c r="V18" i="7"/>
  <c r="V18" i="6"/>
  <c r="V18" i="5"/>
  <c r="V18" i="4"/>
  <c r="V18" i="2"/>
  <c r="K17" i="7"/>
  <c r="K17" i="6"/>
  <c r="K17" i="5"/>
  <c r="K17" i="4"/>
  <c r="K17" i="2"/>
  <c r="E17" i="7"/>
  <c r="E17" i="6"/>
  <c r="E17" i="5"/>
  <c r="E17" i="4"/>
  <c r="E17" i="2"/>
  <c r="U17" i="7"/>
  <c r="U17" i="6"/>
  <c r="U17" i="5"/>
  <c r="U17" i="4"/>
  <c r="U17" i="2"/>
  <c r="Q17" i="7"/>
  <c r="Q17" i="6"/>
  <c r="Q17" i="5"/>
  <c r="Q17" i="4"/>
  <c r="Q17" i="2"/>
  <c r="M17" i="7"/>
  <c r="M17" i="6"/>
  <c r="M17" i="5"/>
  <c r="M17" i="4"/>
  <c r="M17" i="2"/>
  <c r="C17" i="7"/>
  <c r="C17" i="6"/>
  <c r="C17" i="5"/>
  <c r="C17" i="4"/>
  <c r="C17" i="2"/>
  <c r="I17" i="7"/>
  <c r="I17" i="6"/>
  <c r="I17" i="5"/>
  <c r="I17" i="4"/>
  <c r="I17" i="2"/>
  <c r="R17" i="7"/>
  <c r="R17" i="6"/>
  <c r="R17" i="5"/>
  <c r="R17" i="4"/>
  <c r="R17" i="2"/>
  <c r="T17" i="7"/>
  <c r="T17" i="6"/>
  <c r="T17" i="5"/>
  <c r="T17" i="4"/>
  <c r="T17" i="2"/>
  <c r="P17" i="7"/>
  <c r="P17" i="6"/>
  <c r="P17" i="5"/>
  <c r="P17" i="4"/>
  <c r="P17" i="2"/>
  <c r="H17" i="7"/>
  <c r="H17" i="6"/>
  <c r="H17" i="5"/>
  <c r="H17" i="4"/>
  <c r="H17" i="2"/>
  <c r="L17" i="7"/>
  <c r="L17" i="6"/>
  <c r="L17" i="5"/>
  <c r="L17" i="4"/>
  <c r="L17" i="2"/>
  <c r="J17" i="7"/>
  <c r="J17" i="6"/>
  <c r="J17" i="5"/>
  <c r="J17" i="4"/>
  <c r="J17" i="2"/>
  <c r="N17" i="7"/>
  <c r="N17" i="6"/>
  <c r="N17" i="5"/>
  <c r="N17" i="4"/>
  <c r="N17" i="2"/>
  <c r="S17" i="7"/>
  <c r="S17" i="6"/>
  <c r="S17" i="5"/>
  <c r="S17" i="4"/>
  <c r="S17" i="2"/>
  <c r="O17" i="7"/>
  <c r="O17" i="6"/>
  <c r="O17" i="5"/>
  <c r="O17" i="4"/>
  <c r="O17" i="2"/>
  <c r="F17" i="7"/>
  <c r="F17" i="6"/>
  <c r="F17" i="5"/>
  <c r="F17" i="4"/>
  <c r="F17" i="2"/>
  <c r="D17" i="7"/>
  <c r="D17" i="6"/>
  <c r="D17" i="5"/>
  <c r="D17" i="4"/>
  <c r="D17" i="2"/>
  <c r="G17" i="7"/>
  <c r="G17" i="6"/>
  <c r="G17" i="5"/>
  <c r="G17" i="4"/>
  <c r="G17" i="2"/>
  <c r="V17" i="7"/>
  <c r="V17" i="6"/>
  <c r="V17" i="5"/>
  <c r="V17" i="4"/>
  <c r="V17" i="2"/>
  <c r="R16" i="7"/>
  <c r="R16" i="6"/>
  <c r="R16" i="5"/>
  <c r="R16" i="4"/>
  <c r="R16" i="2"/>
  <c r="C16" i="7"/>
  <c r="C16" i="6"/>
  <c r="C16" i="5"/>
  <c r="C16" i="4"/>
  <c r="C16" i="2"/>
  <c r="U16" i="7"/>
  <c r="U16" i="6"/>
  <c r="U16" i="5"/>
  <c r="U16" i="4"/>
  <c r="U16" i="2"/>
  <c r="Q16" i="7"/>
  <c r="Q16" i="6"/>
  <c r="Q16" i="5"/>
  <c r="Q16" i="4"/>
  <c r="Q16" i="2"/>
  <c r="M16" i="7"/>
  <c r="M16" i="6"/>
  <c r="M16" i="5"/>
  <c r="M16" i="4"/>
  <c r="M16" i="2"/>
  <c r="I16" i="7"/>
  <c r="I16" i="6"/>
  <c r="I16" i="5"/>
  <c r="I16" i="4"/>
  <c r="I16" i="2"/>
  <c r="E16" i="7"/>
  <c r="E16" i="6"/>
  <c r="E16" i="5"/>
  <c r="E16" i="4"/>
  <c r="E16" i="2"/>
  <c r="N16" i="7"/>
  <c r="N16" i="6"/>
  <c r="N16" i="5"/>
  <c r="N16" i="4"/>
  <c r="N16" i="2"/>
  <c r="T16" i="7"/>
  <c r="T16" i="6"/>
  <c r="T16" i="5"/>
  <c r="T16" i="4"/>
  <c r="T16" i="2"/>
  <c r="P16" i="7"/>
  <c r="P16" i="6"/>
  <c r="P16" i="5"/>
  <c r="P16" i="4"/>
  <c r="P16" i="2"/>
  <c r="L16" i="7"/>
  <c r="L16" i="6"/>
  <c r="L16" i="5"/>
  <c r="L16" i="4"/>
  <c r="L16" i="2"/>
  <c r="H16" i="7"/>
  <c r="H16" i="6"/>
  <c r="H16" i="5"/>
  <c r="H16" i="4"/>
  <c r="H16" i="2"/>
  <c r="D16" i="7"/>
  <c r="D16" i="6"/>
  <c r="D16" i="5"/>
  <c r="D16" i="4"/>
  <c r="D16" i="2"/>
  <c r="J16" i="7"/>
  <c r="J16" i="6"/>
  <c r="J16" i="5"/>
  <c r="J16" i="4"/>
  <c r="J16" i="2"/>
  <c r="S16" i="7"/>
  <c r="S16" i="6"/>
  <c r="S16" i="5"/>
  <c r="S16" i="4"/>
  <c r="S16" i="2"/>
  <c r="O16" i="7"/>
  <c r="O16" i="6"/>
  <c r="O16" i="5"/>
  <c r="O16" i="4"/>
  <c r="O16" i="2"/>
  <c r="K16" i="7"/>
  <c r="K16" i="6"/>
  <c r="K16" i="5"/>
  <c r="K16" i="4"/>
  <c r="K16" i="2"/>
  <c r="G16" i="7"/>
  <c r="G16" i="6"/>
  <c r="G16" i="5"/>
  <c r="G16" i="4"/>
  <c r="G16" i="2"/>
  <c r="F16" i="7"/>
  <c r="F16" i="6"/>
  <c r="F16" i="5"/>
  <c r="F16" i="4"/>
  <c r="F16" i="2"/>
  <c r="V16" i="7"/>
  <c r="V16" i="6"/>
  <c r="V16" i="5"/>
  <c r="V16" i="4"/>
  <c r="V16" i="2"/>
  <c r="P15" i="7"/>
  <c r="P15" i="6"/>
  <c r="P15" i="5"/>
  <c r="P15" i="4"/>
  <c r="P15" i="2"/>
  <c r="I15" i="7"/>
  <c r="I15" i="6"/>
  <c r="I15" i="5"/>
  <c r="I15" i="4"/>
  <c r="I15" i="2"/>
  <c r="D15" i="7"/>
  <c r="D15" i="6"/>
  <c r="D15" i="5"/>
  <c r="D15" i="4"/>
  <c r="D15" i="2"/>
  <c r="L15" i="7"/>
  <c r="L15" i="6"/>
  <c r="L15" i="5"/>
  <c r="L15" i="4"/>
  <c r="L15" i="2"/>
  <c r="M15" i="7"/>
  <c r="M15" i="6"/>
  <c r="M15" i="5"/>
  <c r="M15" i="4"/>
  <c r="M15" i="2"/>
  <c r="H15" i="7"/>
  <c r="H15" i="6"/>
  <c r="H15" i="5"/>
  <c r="H15" i="4"/>
  <c r="H15" i="2"/>
  <c r="R15" i="7"/>
  <c r="R15" i="6"/>
  <c r="R15" i="5"/>
  <c r="R15" i="4"/>
  <c r="R15" i="2"/>
  <c r="E15" i="7"/>
  <c r="E15" i="6"/>
  <c r="E15" i="5"/>
  <c r="E15" i="4"/>
  <c r="E15" i="2"/>
  <c r="U15" i="7"/>
  <c r="U15" i="6"/>
  <c r="U15" i="5"/>
  <c r="U15" i="4"/>
  <c r="U15" i="2"/>
  <c r="N15" i="7"/>
  <c r="N15" i="6"/>
  <c r="N15" i="5"/>
  <c r="N15" i="4"/>
  <c r="N15" i="2"/>
  <c r="V15" i="7"/>
  <c r="V15" i="6"/>
  <c r="V15" i="5"/>
  <c r="V15" i="4"/>
  <c r="V15" i="2"/>
  <c r="F15" i="7"/>
  <c r="F15" i="6"/>
  <c r="F15" i="5"/>
  <c r="F15" i="4"/>
  <c r="F15" i="2"/>
  <c r="Q15" i="7"/>
  <c r="Q15" i="6"/>
  <c r="Q15" i="5"/>
  <c r="Q15" i="4"/>
  <c r="Q15" i="2"/>
  <c r="S15" i="7"/>
  <c r="S15" i="6"/>
  <c r="S15" i="5"/>
  <c r="S15" i="4"/>
  <c r="S15" i="2"/>
  <c r="T15" i="7"/>
  <c r="T15" i="6"/>
  <c r="T15" i="5"/>
  <c r="T15" i="4"/>
  <c r="T15" i="2"/>
  <c r="O15" i="7"/>
  <c r="O15" i="6"/>
  <c r="O15" i="5"/>
  <c r="O15" i="4"/>
  <c r="O15" i="2"/>
  <c r="J15" i="7"/>
  <c r="J15" i="6"/>
  <c r="J15" i="5"/>
  <c r="J15" i="4"/>
  <c r="J15" i="2"/>
  <c r="K15" i="7"/>
  <c r="K15" i="6"/>
  <c r="K15" i="5"/>
  <c r="K15" i="4"/>
  <c r="K15" i="2"/>
  <c r="G15" i="7"/>
  <c r="G15" i="6"/>
  <c r="G15" i="5"/>
  <c r="G15" i="4"/>
  <c r="G15" i="2"/>
  <c r="C15" i="7"/>
  <c r="C15" i="6"/>
  <c r="C15" i="5"/>
  <c r="C15" i="4"/>
  <c r="C15" i="2"/>
  <c r="R14" i="7"/>
  <c r="R14" i="6"/>
  <c r="R14" i="5"/>
  <c r="R14" i="4"/>
  <c r="R14" i="2"/>
  <c r="N14" i="7"/>
  <c r="N14" i="6"/>
  <c r="N14" i="5"/>
  <c r="N14" i="4"/>
  <c r="N14" i="2"/>
  <c r="J14" i="7"/>
  <c r="J14" i="6"/>
  <c r="J14" i="5"/>
  <c r="J14" i="4"/>
  <c r="J14" i="2"/>
  <c r="D14" i="7"/>
  <c r="D14" i="6"/>
  <c r="D14" i="5"/>
  <c r="D14" i="4"/>
  <c r="D14" i="2"/>
  <c r="U14" i="7"/>
  <c r="U14" i="6"/>
  <c r="U14" i="5"/>
  <c r="U14" i="4"/>
  <c r="U14" i="2"/>
  <c r="Q14" i="7"/>
  <c r="Q14" i="6"/>
  <c r="Q14" i="5"/>
  <c r="Q14" i="4"/>
  <c r="Q14" i="2"/>
  <c r="M14" i="7"/>
  <c r="M14" i="6"/>
  <c r="M14" i="5"/>
  <c r="M14" i="4"/>
  <c r="M14" i="2"/>
  <c r="I14" i="7"/>
  <c r="I14" i="6"/>
  <c r="I14" i="5"/>
  <c r="I14" i="4"/>
  <c r="I14" i="2"/>
  <c r="E14" i="7"/>
  <c r="E14" i="6"/>
  <c r="E14" i="5"/>
  <c r="E14" i="4"/>
  <c r="E14" i="2"/>
  <c r="T14" i="7"/>
  <c r="T14" i="6"/>
  <c r="T14" i="5"/>
  <c r="T14" i="4"/>
  <c r="T14" i="2"/>
  <c r="P14" i="7"/>
  <c r="P14" i="6"/>
  <c r="P14" i="5"/>
  <c r="P14" i="4"/>
  <c r="P14" i="2"/>
  <c r="L14" i="7"/>
  <c r="L14" i="6"/>
  <c r="L14" i="5"/>
  <c r="L14" i="4"/>
  <c r="L14" i="2"/>
  <c r="H14" i="7"/>
  <c r="H14" i="6"/>
  <c r="H14" i="5"/>
  <c r="H14" i="4"/>
  <c r="H14" i="2"/>
  <c r="C14" i="7"/>
  <c r="C14" i="6"/>
  <c r="C14" i="5"/>
  <c r="C14" i="4"/>
  <c r="C14" i="2"/>
  <c r="S14" i="7"/>
  <c r="S14" i="6"/>
  <c r="S14" i="5"/>
  <c r="S14" i="4"/>
  <c r="S14" i="2"/>
  <c r="O14" i="7"/>
  <c r="O14" i="6"/>
  <c r="O14" i="5"/>
  <c r="O14" i="4"/>
  <c r="O14" i="2"/>
  <c r="K14" i="7"/>
  <c r="K14" i="6"/>
  <c r="K14" i="5"/>
  <c r="K14" i="4"/>
  <c r="K14" i="2"/>
  <c r="F14" i="7"/>
  <c r="F14" i="6"/>
  <c r="F14" i="5"/>
  <c r="F14" i="4"/>
  <c r="F14" i="2"/>
  <c r="G46" i="13"/>
  <c r="H15" i="13"/>
  <c r="I15" i="13" s="1"/>
  <c r="J15" i="13" s="1"/>
  <c r="K15" i="13" s="1"/>
  <c r="L15" i="13" s="1"/>
  <c r="M15" i="13" s="1"/>
  <c r="N15" i="13" s="1"/>
  <c r="O15" i="13" s="1"/>
  <c r="P15" i="13" s="1"/>
  <c r="Q15" i="13" s="1"/>
  <c r="R15" i="13" s="1"/>
  <c r="S15" i="13" s="1"/>
  <c r="T15" i="13" s="1"/>
  <c r="U15" i="13" s="1"/>
  <c r="V15" i="13" s="1"/>
  <c r="V46" i="13" s="1"/>
  <c r="I13" i="7"/>
  <c r="I13" i="6"/>
  <c r="I13" i="5"/>
  <c r="I13" i="4"/>
  <c r="I13" i="2"/>
  <c r="U13" i="7"/>
  <c r="U13" i="6"/>
  <c r="U13" i="5"/>
  <c r="U13" i="4"/>
  <c r="U13" i="2"/>
  <c r="Q13" i="7"/>
  <c r="Q13" i="6"/>
  <c r="Q13" i="5"/>
  <c r="Q13" i="4"/>
  <c r="Q13" i="2"/>
  <c r="M13" i="7"/>
  <c r="M13" i="6"/>
  <c r="M13" i="5"/>
  <c r="M13" i="4"/>
  <c r="M13" i="2"/>
  <c r="G13" i="7"/>
  <c r="G13" i="6"/>
  <c r="G13" i="5"/>
  <c r="G13" i="4"/>
  <c r="G13" i="2"/>
  <c r="E13" i="7"/>
  <c r="E13" i="6"/>
  <c r="E13" i="5"/>
  <c r="E13" i="4"/>
  <c r="E13" i="2"/>
  <c r="J13" i="7"/>
  <c r="J13" i="6"/>
  <c r="J13" i="5"/>
  <c r="J13" i="4"/>
  <c r="J13" i="2"/>
  <c r="T13" i="7"/>
  <c r="T13" i="6"/>
  <c r="T13" i="5"/>
  <c r="T13" i="4"/>
  <c r="T13" i="2"/>
  <c r="P13" i="7"/>
  <c r="P13" i="6"/>
  <c r="P13" i="5"/>
  <c r="P13" i="4"/>
  <c r="P13" i="2"/>
  <c r="L13" i="7"/>
  <c r="L13" i="6"/>
  <c r="L13" i="5"/>
  <c r="L13" i="4"/>
  <c r="L13" i="2"/>
  <c r="D13" i="2"/>
  <c r="D13" i="7"/>
  <c r="D13" i="6"/>
  <c r="D13" i="5"/>
  <c r="D13" i="4"/>
  <c r="C13" i="7"/>
  <c r="C13" i="6"/>
  <c r="C13" i="5"/>
  <c r="C13" i="4"/>
  <c r="C13" i="2"/>
  <c r="R13" i="7"/>
  <c r="R13" i="6"/>
  <c r="R13" i="5"/>
  <c r="R13" i="4"/>
  <c r="R13" i="2"/>
  <c r="N13" i="7"/>
  <c r="N13" i="6"/>
  <c r="N13" i="5"/>
  <c r="N13" i="4"/>
  <c r="N13" i="2"/>
  <c r="S13" i="7"/>
  <c r="S13" i="6"/>
  <c r="S13" i="5"/>
  <c r="S13" i="4"/>
  <c r="S13" i="2"/>
  <c r="O13" i="7"/>
  <c r="O13" i="6"/>
  <c r="O13" i="5"/>
  <c r="O13" i="4"/>
  <c r="O13" i="2"/>
  <c r="K13" i="7"/>
  <c r="K13" i="6"/>
  <c r="K13" i="5"/>
  <c r="K13" i="4"/>
  <c r="K13" i="2"/>
  <c r="H13" i="7"/>
  <c r="H13" i="6"/>
  <c r="H13" i="5"/>
  <c r="H13" i="4"/>
  <c r="H13" i="2"/>
  <c r="F13" i="7"/>
  <c r="F13" i="6"/>
  <c r="F13" i="5"/>
  <c r="F13" i="4"/>
  <c r="F13" i="2"/>
  <c r="V13" i="7"/>
  <c r="V13" i="6"/>
  <c r="V13" i="5"/>
  <c r="V13" i="4"/>
  <c r="V13" i="2"/>
  <c r="C10" i="7"/>
  <c r="C10" i="6"/>
  <c r="C10" i="5"/>
  <c r="C10" i="4"/>
  <c r="C10" i="2"/>
  <c r="P10" i="7"/>
  <c r="P10" i="6"/>
  <c r="P10" i="5"/>
  <c r="P10" i="4"/>
  <c r="P10" i="2"/>
  <c r="E10" i="7"/>
  <c r="E10" i="6"/>
  <c r="E10" i="5"/>
  <c r="E10" i="4"/>
  <c r="E10" i="2"/>
  <c r="N10" i="7"/>
  <c r="N10" i="6"/>
  <c r="N10" i="5"/>
  <c r="N10" i="4"/>
  <c r="N10" i="2"/>
  <c r="U10" i="7"/>
  <c r="U10" i="6"/>
  <c r="U10" i="5"/>
  <c r="U10" i="4"/>
  <c r="U10" i="2"/>
  <c r="I10" i="7"/>
  <c r="I10" i="6"/>
  <c r="I10" i="5"/>
  <c r="I10" i="4"/>
  <c r="I10" i="2"/>
  <c r="T10" i="7"/>
  <c r="T10" i="6"/>
  <c r="T10" i="5"/>
  <c r="T10" i="4"/>
  <c r="T10" i="2"/>
  <c r="H10" i="7"/>
  <c r="H10" i="6"/>
  <c r="H10" i="5"/>
  <c r="H10" i="4"/>
  <c r="H10" i="2"/>
  <c r="G10" i="7"/>
  <c r="G10" i="6"/>
  <c r="G10" i="5"/>
  <c r="G10" i="4"/>
  <c r="G10" i="2"/>
  <c r="R10" i="7"/>
  <c r="R10" i="6"/>
  <c r="R10" i="5"/>
  <c r="R10" i="4"/>
  <c r="R10" i="2"/>
  <c r="F10" i="7"/>
  <c r="F10" i="6"/>
  <c r="F10" i="5"/>
  <c r="F10" i="4"/>
  <c r="F10" i="2"/>
  <c r="M10" i="7"/>
  <c r="M10" i="6"/>
  <c r="M10" i="5"/>
  <c r="M10" i="4"/>
  <c r="M10" i="2"/>
  <c r="O10" i="7"/>
  <c r="O10" i="6"/>
  <c r="O10" i="5"/>
  <c r="O10" i="4"/>
  <c r="O10" i="2"/>
  <c r="Q10" i="7"/>
  <c r="Q10" i="6"/>
  <c r="Q10" i="5"/>
  <c r="Q10" i="4"/>
  <c r="Q10" i="2"/>
  <c r="L10" i="7"/>
  <c r="L10" i="6"/>
  <c r="L10" i="5"/>
  <c r="L10" i="4"/>
  <c r="L10" i="2"/>
  <c r="D10" i="7"/>
  <c r="D10" i="6"/>
  <c r="D10" i="5"/>
  <c r="D10" i="4"/>
  <c r="D10" i="2"/>
  <c r="K10" i="7"/>
  <c r="K10" i="6"/>
  <c r="K10" i="5"/>
  <c r="K10" i="4"/>
  <c r="K10" i="2"/>
  <c r="V10" i="7"/>
  <c r="V10" i="6"/>
  <c r="V10" i="5"/>
  <c r="V10" i="4"/>
  <c r="V10" i="2"/>
  <c r="J10" i="7"/>
  <c r="J10" i="6"/>
  <c r="J10" i="5"/>
  <c r="J10" i="4"/>
  <c r="J10" i="2"/>
  <c r="S10" i="7"/>
  <c r="S10" i="6"/>
  <c r="S10" i="5"/>
  <c r="S10" i="4"/>
  <c r="S10" i="2"/>
  <c r="F7" i="7"/>
  <c r="F7" i="6"/>
  <c r="F7" i="5"/>
  <c r="F7" i="4"/>
  <c r="F7" i="2"/>
  <c r="J7" i="7"/>
  <c r="J7" i="6"/>
  <c r="J7" i="5"/>
  <c r="J7" i="4"/>
  <c r="J7" i="2"/>
  <c r="T7" i="7"/>
  <c r="T7" i="6"/>
  <c r="T7" i="5"/>
  <c r="T7" i="4"/>
  <c r="T7" i="2"/>
  <c r="Q7" i="7"/>
  <c r="Q7" i="6"/>
  <c r="Q7" i="5"/>
  <c r="Q7" i="4"/>
  <c r="Q7" i="2"/>
  <c r="I7" i="7"/>
  <c r="I7" i="6"/>
  <c r="I7" i="5"/>
  <c r="I7" i="4"/>
  <c r="I7" i="2"/>
  <c r="S7" i="7"/>
  <c r="S7" i="6"/>
  <c r="S7" i="5"/>
  <c r="S7" i="4"/>
  <c r="S7" i="2"/>
  <c r="V7" i="7"/>
  <c r="V7" i="6"/>
  <c r="V7" i="5"/>
  <c r="V7" i="4"/>
  <c r="V7" i="2"/>
  <c r="L7" i="7"/>
  <c r="L7" i="6"/>
  <c r="L7" i="5"/>
  <c r="L7" i="4"/>
  <c r="L7" i="2"/>
  <c r="M7" i="7"/>
  <c r="M7" i="6"/>
  <c r="M7" i="5"/>
  <c r="M7" i="4"/>
  <c r="M7" i="2"/>
  <c r="H7" i="7"/>
  <c r="H7" i="6"/>
  <c r="H7" i="5"/>
  <c r="H7" i="4"/>
  <c r="H7" i="2"/>
  <c r="P7" i="7"/>
  <c r="P7" i="6"/>
  <c r="P7" i="5"/>
  <c r="P7" i="4"/>
  <c r="P7" i="2"/>
  <c r="O7" i="7"/>
  <c r="O7" i="6"/>
  <c r="O7" i="5"/>
  <c r="O7" i="4"/>
  <c r="O7" i="2"/>
  <c r="R7" i="7"/>
  <c r="R7" i="6"/>
  <c r="R7" i="5"/>
  <c r="R7" i="4"/>
  <c r="R7" i="2"/>
  <c r="N7" i="7"/>
  <c r="N7" i="6"/>
  <c r="N7" i="5"/>
  <c r="N7" i="4"/>
  <c r="N7" i="2"/>
  <c r="U7" i="7"/>
  <c r="U7" i="6"/>
  <c r="U7" i="5"/>
  <c r="U7" i="4"/>
  <c r="U7" i="2"/>
  <c r="E7" i="7"/>
  <c r="E7" i="6"/>
  <c r="E7" i="5"/>
  <c r="E7" i="4"/>
  <c r="E7" i="2"/>
  <c r="D7" i="7"/>
  <c r="D7" i="6"/>
  <c r="D7" i="5"/>
  <c r="D7" i="4"/>
  <c r="D7" i="2"/>
  <c r="G7" i="7"/>
  <c r="G7" i="6"/>
  <c r="G7" i="5"/>
  <c r="G7" i="4"/>
  <c r="G7" i="2"/>
  <c r="K7" i="7"/>
  <c r="K7" i="6"/>
  <c r="K7" i="5"/>
  <c r="K7" i="4"/>
  <c r="K7" i="2"/>
  <c r="C7" i="7"/>
  <c r="C7" i="6"/>
  <c r="C7" i="5"/>
  <c r="C7" i="4"/>
  <c r="C7" i="2"/>
  <c r="G6" i="7"/>
  <c r="G6" i="6"/>
  <c r="G6" i="5"/>
  <c r="G6" i="4"/>
  <c r="G6" i="2"/>
  <c r="Q6" i="7"/>
  <c r="Q6" i="6"/>
  <c r="Q6" i="5"/>
  <c r="Q6" i="4"/>
  <c r="Q6" i="2"/>
  <c r="I6" i="7"/>
  <c r="I6" i="6"/>
  <c r="I6" i="5"/>
  <c r="I6" i="4"/>
  <c r="I6" i="2"/>
  <c r="C6" i="7"/>
  <c r="C6" i="6"/>
  <c r="C6" i="5"/>
  <c r="C6" i="4"/>
  <c r="C6" i="2"/>
  <c r="T6" i="7"/>
  <c r="T6" i="6"/>
  <c r="T6" i="5"/>
  <c r="T6" i="4"/>
  <c r="T6" i="2"/>
  <c r="P6" i="7"/>
  <c r="P6" i="6"/>
  <c r="P6" i="5"/>
  <c r="P6" i="4"/>
  <c r="P6" i="2"/>
  <c r="L6" i="7"/>
  <c r="L6" i="6"/>
  <c r="L6" i="5"/>
  <c r="L6" i="4"/>
  <c r="L6" i="2"/>
  <c r="H6" i="7"/>
  <c r="H6" i="6"/>
  <c r="H6" i="5"/>
  <c r="H6" i="4"/>
  <c r="H6" i="2"/>
  <c r="S6" i="7"/>
  <c r="S6" i="6"/>
  <c r="S6" i="5"/>
  <c r="S6" i="4"/>
  <c r="S6" i="2"/>
  <c r="O6" i="7"/>
  <c r="O6" i="6"/>
  <c r="O6" i="5"/>
  <c r="O6" i="4"/>
  <c r="O6" i="2"/>
  <c r="K6" i="7"/>
  <c r="K6" i="6"/>
  <c r="K6" i="5"/>
  <c r="K6" i="4"/>
  <c r="K6" i="2"/>
  <c r="D6" i="7"/>
  <c r="D6" i="6"/>
  <c r="D6" i="5"/>
  <c r="D6" i="4"/>
  <c r="D6" i="2"/>
  <c r="F6" i="7"/>
  <c r="F6" i="6"/>
  <c r="F6" i="5"/>
  <c r="F6" i="4"/>
  <c r="F6" i="2"/>
  <c r="U6" i="7"/>
  <c r="U6" i="6"/>
  <c r="U6" i="5"/>
  <c r="U6" i="4"/>
  <c r="U6" i="2"/>
  <c r="M6" i="7"/>
  <c r="M6" i="6"/>
  <c r="M6" i="5"/>
  <c r="M6" i="4"/>
  <c r="M6" i="2"/>
  <c r="R6" i="7"/>
  <c r="R6" i="6"/>
  <c r="R6" i="5"/>
  <c r="R6" i="4"/>
  <c r="R6" i="2"/>
  <c r="N6" i="7"/>
  <c r="N6" i="6"/>
  <c r="N6" i="5"/>
  <c r="N6" i="4"/>
  <c r="N6" i="2"/>
  <c r="J6" i="7"/>
  <c r="J6" i="6"/>
  <c r="J6" i="5"/>
  <c r="J6" i="4"/>
  <c r="J6" i="2"/>
  <c r="E6" i="7"/>
  <c r="E6" i="6"/>
  <c r="E6" i="5"/>
  <c r="E6" i="4"/>
  <c r="E6" i="2"/>
  <c r="V6" i="7"/>
  <c r="V6" i="6"/>
  <c r="V6" i="5"/>
  <c r="V6" i="4"/>
  <c r="V6" i="2"/>
  <c r="U5" i="7"/>
  <c r="U5" i="6"/>
  <c r="U5" i="5"/>
  <c r="U5" i="4"/>
  <c r="U5" i="2"/>
  <c r="Q5" i="7"/>
  <c r="Q5" i="6"/>
  <c r="Q5" i="5"/>
  <c r="Q5" i="4"/>
  <c r="Q5" i="2"/>
  <c r="M5" i="7"/>
  <c r="M5" i="6"/>
  <c r="M5" i="5"/>
  <c r="M5" i="4"/>
  <c r="M5" i="2"/>
  <c r="I5" i="7"/>
  <c r="I5" i="6"/>
  <c r="I5" i="5"/>
  <c r="I5" i="4"/>
  <c r="I5" i="2"/>
  <c r="C5" i="7"/>
  <c r="C5" i="6"/>
  <c r="C5" i="5"/>
  <c r="C5" i="4"/>
  <c r="C5" i="2"/>
  <c r="T5" i="7"/>
  <c r="T5" i="6"/>
  <c r="T5" i="5"/>
  <c r="T5" i="4"/>
  <c r="T5" i="2"/>
  <c r="P5" i="7"/>
  <c r="P5" i="6"/>
  <c r="P5" i="5"/>
  <c r="P5" i="4"/>
  <c r="P5" i="2"/>
  <c r="L5" i="7"/>
  <c r="L5" i="6"/>
  <c r="L5" i="5"/>
  <c r="L5" i="4"/>
  <c r="L5" i="2"/>
  <c r="D5" i="7"/>
  <c r="D5" i="6"/>
  <c r="D5" i="5"/>
  <c r="D5" i="4"/>
  <c r="D5" i="2"/>
  <c r="F5" i="7"/>
  <c r="F5" i="6"/>
  <c r="F5" i="5"/>
  <c r="F5" i="4"/>
  <c r="F5" i="2"/>
  <c r="V5" i="7"/>
  <c r="V5" i="6"/>
  <c r="V5" i="5"/>
  <c r="V5" i="4"/>
  <c r="V5" i="2"/>
  <c r="S5" i="7"/>
  <c r="S5" i="6"/>
  <c r="S5" i="5"/>
  <c r="S5" i="4"/>
  <c r="S5" i="2"/>
  <c r="O5" i="7"/>
  <c r="O5" i="6"/>
  <c r="O5" i="5"/>
  <c r="O5" i="4"/>
  <c r="O5" i="2"/>
  <c r="K5" i="7"/>
  <c r="K5" i="6"/>
  <c r="K5" i="5"/>
  <c r="K5" i="4"/>
  <c r="K5" i="2"/>
  <c r="G5" i="7"/>
  <c r="G5" i="6"/>
  <c r="G5" i="5"/>
  <c r="G5" i="4"/>
  <c r="G5" i="2"/>
  <c r="R5" i="7"/>
  <c r="R5" i="6"/>
  <c r="R5" i="5"/>
  <c r="R5" i="4"/>
  <c r="R5" i="2"/>
  <c r="N5" i="7"/>
  <c r="N5" i="6"/>
  <c r="N5" i="5"/>
  <c r="N5" i="4"/>
  <c r="N5" i="2"/>
  <c r="J5" i="7"/>
  <c r="J5" i="6"/>
  <c r="J5" i="5"/>
  <c r="J5" i="4"/>
  <c r="J5" i="2"/>
  <c r="E5" i="7"/>
  <c r="E5" i="6"/>
  <c r="E5" i="5"/>
  <c r="E5" i="4"/>
  <c r="E5" i="2"/>
  <c r="H5" i="7"/>
  <c r="H5" i="6"/>
  <c r="H5" i="5"/>
  <c r="H5" i="4"/>
  <c r="H5" i="2"/>
  <c r="B44" i="2"/>
  <c r="C11" i="1"/>
  <c r="B5" i="13" s="1"/>
  <c r="C5" i="13" s="1"/>
  <c r="D5" i="13" s="1"/>
  <c r="E5" i="13" s="1"/>
  <c r="F5" i="13" s="1"/>
  <c r="G5" i="13" s="1"/>
  <c r="H5" i="13" s="1"/>
  <c r="I5" i="13" s="1"/>
  <c r="J5" i="13" s="1"/>
  <c r="K5" i="13" s="1"/>
  <c r="L5" i="13" s="1"/>
  <c r="M5" i="13" s="1"/>
  <c r="N5" i="13" s="1"/>
  <c r="O5" i="13" s="1"/>
  <c r="P5" i="13" s="1"/>
  <c r="Q5" i="13" s="1"/>
  <c r="R5" i="13" s="1"/>
  <c r="S5" i="13" s="1"/>
  <c r="T5" i="13" s="1"/>
  <c r="U5" i="13" s="1"/>
  <c r="V5" i="13" s="1"/>
  <c r="E55" i="1"/>
  <c r="B42" i="13" s="1"/>
  <c r="E54" i="1"/>
  <c r="B41" i="13" s="1"/>
  <c r="E53" i="1"/>
  <c r="B40" i="13" s="1"/>
  <c r="E52" i="1"/>
  <c r="B39" i="13" s="1"/>
  <c r="E51" i="1"/>
  <c r="B38" i="13" s="1"/>
  <c r="E50" i="1"/>
  <c r="B37" i="13" s="1"/>
  <c r="E47" i="1"/>
  <c r="V14" i="7" l="1"/>
  <c r="V14" i="6"/>
  <c r="V14" i="5"/>
  <c r="V14" i="4"/>
  <c r="V14" i="2"/>
  <c r="G14" i="7"/>
  <c r="G14" i="6"/>
  <c r="G14" i="5"/>
  <c r="G14" i="4"/>
  <c r="G14" i="2"/>
  <c r="E48" i="1"/>
  <c r="E49" i="1" s="1"/>
  <c r="B36" i="13" s="1"/>
  <c r="F36" i="13" l="1"/>
  <c r="G36" i="13"/>
  <c r="C36" i="13"/>
  <c r="D36" i="13"/>
  <c r="E36" i="13"/>
  <c r="H36" i="13"/>
  <c r="I36" i="13"/>
  <c r="J36" i="13"/>
  <c r="K36" i="13"/>
  <c r="L36" i="13"/>
  <c r="M36" i="13"/>
  <c r="N36" i="13"/>
  <c r="O36" i="13"/>
  <c r="P36" i="13"/>
  <c r="Q36" i="13"/>
  <c r="R36" i="13"/>
  <c r="S36" i="13"/>
  <c r="T36" i="13"/>
  <c r="U36" i="13"/>
  <c r="V36" i="13"/>
  <c r="E56" i="1"/>
  <c r="B43" i="13" s="1"/>
  <c r="V4" i="4" l="1"/>
  <c r="V4" i="5"/>
  <c r="V4" i="7"/>
  <c r="V4" i="2"/>
  <c r="V4" i="6"/>
  <c r="T4" i="5"/>
  <c r="T4" i="7"/>
  <c r="T4" i="2"/>
  <c r="T4" i="6"/>
  <c r="T4" i="4"/>
  <c r="R4" i="7"/>
  <c r="R4" i="2"/>
  <c r="R4" i="6"/>
  <c r="R4" i="4"/>
  <c r="R4" i="5"/>
  <c r="P4" i="5"/>
  <c r="P4" i="7"/>
  <c r="P4" i="2"/>
  <c r="P4" i="6"/>
  <c r="P4" i="4"/>
  <c r="N4" i="7"/>
  <c r="N4" i="2"/>
  <c r="N4" i="6"/>
  <c r="N4" i="4"/>
  <c r="N4" i="5"/>
  <c r="L4" i="5"/>
  <c r="L4" i="7"/>
  <c r="L4" i="2"/>
  <c r="L4" i="6"/>
  <c r="L4" i="4"/>
  <c r="J4" i="7"/>
  <c r="J4" i="2"/>
  <c r="J4" i="6"/>
  <c r="J4" i="4"/>
  <c r="J4" i="5"/>
  <c r="H4" i="5"/>
  <c r="H4" i="7"/>
  <c r="H4" i="2"/>
  <c r="H4" i="6"/>
  <c r="H4" i="4"/>
  <c r="D4" i="5"/>
  <c r="D4" i="2"/>
  <c r="D4" i="4"/>
  <c r="D4" i="7"/>
  <c r="D4" i="6"/>
  <c r="G4" i="2"/>
  <c r="G4" i="6"/>
  <c r="G4" i="4"/>
  <c r="G4" i="5"/>
  <c r="G4" i="7"/>
  <c r="U4" i="6"/>
  <c r="U4" i="4"/>
  <c r="U4" i="5"/>
  <c r="U4" i="7"/>
  <c r="U4" i="2"/>
  <c r="S4" i="2"/>
  <c r="S4" i="6"/>
  <c r="S4" i="4"/>
  <c r="S4" i="5"/>
  <c r="S4" i="7"/>
  <c r="Q4" i="6"/>
  <c r="Q4" i="4"/>
  <c r="Q4" i="5"/>
  <c r="Q4" i="7"/>
  <c r="Q4" i="2"/>
  <c r="O4" i="2"/>
  <c r="O4" i="6"/>
  <c r="O4" i="4"/>
  <c r="O4" i="5"/>
  <c r="O4" i="7"/>
  <c r="M4" i="6"/>
  <c r="M4" i="4"/>
  <c r="M4" i="5"/>
  <c r="M4" i="7"/>
  <c r="M4" i="2"/>
  <c r="K4" i="2"/>
  <c r="K4" i="6"/>
  <c r="K4" i="4"/>
  <c r="K4" i="5"/>
  <c r="K4" i="7"/>
  <c r="I4" i="6"/>
  <c r="I4" i="4"/>
  <c r="I4" i="5"/>
  <c r="I4" i="7"/>
  <c r="I4" i="2"/>
  <c r="E4" i="7"/>
  <c r="E4" i="2"/>
  <c r="E4" i="6"/>
  <c r="E4" i="4"/>
  <c r="E4" i="5"/>
  <c r="C4" i="2"/>
  <c r="C4" i="6"/>
  <c r="C4" i="4"/>
  <c r="C4" i="7"/>
  <c r="C4" i="5"/>
  <c r="F4" i="7"/>
  <c r="F4" i="5"/>
  <c r="F4" i="2"/>
  <c r="F4" i="4"/>
  <c r="F4" i="6"/>
  <c r="E75" i="1"/>
  <c r="E76" i="1" s="1"/>
  <c r="C80" i="1" l="1"/>
  <c r="H20" i="1" l="1"/>
  <c r="B12" i="13" s="1"/>
  <c r="C12" i="13" l="1"/>
  <c r="D12" i="13" s="1"/>
  <c r="E12" i="13" s="1"/>
  <c r="F12" i="13" s="1"/>
  <c r="G12" i="13" s="1"/>
  <c r="H12" i="13" s="1"/>
  <c r="I12" i="13" s="1"/>
  <c r="J12" i="13" s="1"/>
  <c r="K12" i="13" s="1"/>
  <c r="L12" i="13" s="1"/>
  <c r="M12" i="13" s="1"/>
  <c r="N12" i="13" s="1"/>
  <c r="O12" i="13" s="1"/>
  <c r="P12" i="13" s="1"/>
  <c r="Q12" i="13" s="1"/>
  <c r="R12" i="13" s="1"/>
  <c r="S12" i="13" s="1"/>
  <c r="T12" i="13" s="1"/>
  <c r="U12" i="13" s="1"/>
  <c r="V12" i="13" s="1"/>
  <c r="C43" i="13"/>
  <c r="Q43" i="13"/>
  <c r="S43" i="13"/>
  <c r="V43" i="13"/>
  <c r="U43" i="13"/>
  <c r="L43" i="13"/>
  <c r="O43" i="13"/>
  <c r="F43" i="13"/>
  <c r="M43" i="13"/>
  <c r="H43" i="13"/>
  <c r="G43" i="13"/>
  <c r="R43" i="13"/>
  <c r="E43" i="13"/>
  <c r="N43" i="13"/>
  <c r="P43" i="13"/>
  <c r="D43" i="13"/>
  <c r="T43" i="13"/>
  <c r="K43" i="13"/>
  <c r="J43" i="13"/>
  <c r="I43" i="13"/>
  <c r="H39" i="1"/>
  <c r="D11" i="7" l="1"/>
  <c r="D11" i="6"/>
  <c r="D11" i="5"/>
  <c r="D11" i="4"/>
  <c r="D11" i="2"/>
  <c r="R11" i="7"/>
  <c r="R11" i="6"/>
  <c r="R11" i="5"/>
  <c r="R11" i="4"/>
  <c r="R11" i="2"/>
  <c r="V11" i="7"/>
  <c r="V11" i="6"/>
  <c r="V11" i="5"/>
  <c r="V11" i="4"/>
  <c r="V11" i="2"/>
  <c r="J11" i="7"/>
  <c r="J11" i="6"/>
  <c r="J11" i="5"/>
  <c r="J11" i="4"/>
  <c r="J11" i="2"/>
  <c r="P11" i="7"/>
  <c r="P11" i="6"/>
  <c r="P11" i="5"/>
  <c r="P11" i="4"/>
  <c r="P11" i="2"/>
  <c r="G11" i="7"/>
  <c r="G11" i="6"/>
  <c r="G11" i="5"/>
  <c r="G11" i="4"/>
  <c r="G11" i="2"/>
  <c r="O11" i="7"/>
  <c r="O11" i="6"/>
  <c r="O11" i="5"/>
  <c r="O11" i="4"/>
  <c r="O11" i="2"/>
  <c r="S11" i="7"/>
  <c r="S11" i="6"/>
  <c r="S11" i="5"/>
  <c r="S11" i="4"/>
  <c r="S11" i="2"/>
  <c r="I11" i="7"/>
  <c r="I11" i="6"/>
  <c r="I11" i="5"/>
  <c r="I11" i="4"/>
  <c r="I11" i="2"/>
  <c r="F11" i="7"/>
  <c r="F11" i="6"/>
  <c r="F11" i="5"/>
  <c r="F11" i="4"/>
  <c r="F11" i="2"/>
  <c r="K11" i="7"/>
  <c r="K11" i="6"/>
  <c r="K11" i="5"/>
  <c r="K11" i="4"/>
  <c r="K11" i="2"/>
  <c r="N11" i="7"/>
  <c r="N11" i="6"/>
  <c r="N11" i="5"/>
  <c r="N11" i="4"/>
  <c r="N11" i="2"/>
  <c r="H11" i="7"/>
  <c r="H11" i="6"/>
  <c r="H11" i="5"/>
  <c r="H11" i="4"/>
  <c r="H11" i="2"/>
  <c r="L11" i="7"/>
  <c r="L11" i="6"/>
  <c r="L11" i="5"/>
  <c r="L11" i="4"/>
  <c r="L11" i="2"/>
  <c r="Q11" i="7"/>
  <c r="Q11" i="6"/>
  <c r="Q11" i="5"/>
  <c r="Q11" i="4"/>
  <c r="Q11" i="2"/>
  <c r="T11" i="7"/>
  <c r="T11" i="6"/>
  <c r="T11" i="5"/>
  <c r="T11" i="4"/>
  <c r="T11" i="2"/>
  <c r="E11" i="7"/>
  <c r="E11" i="6"/>
  <c r="E11" i="5"/>
  <c r="E11" i="4"/>
  <c r="E11" i="2"/>
  <c r="M11" i="7"/>
  <c r="M11" i="6"/>
  <c r="M11" i="5"/>
  <c r="M11" i="4"/>
  <c r="M11" i="2"/>
  <c r="U11" i="7"/>
  <c r="U11" i="6"/>
  <c r="U11" i="5"/>
  <c r="U11" i="4"/>
  <c r="U11" i="2"/>
  <c r="C11" i="7"/>
  <c r="C11" i="6"/>
  <c r="C11" i="5"/>
  <c r="C11" i="4"/>
  <c r="C11" i="2"/>
  <c r="V31" i="7"/>
  <c r="V31" i="5"/>
  <c r="V31" i="6"/>
  <c r="V31" i="4"/>
  <c r="N31" i="2"/>
  <c r="G31" i="2"/>
  <c r="D31" i="2"/>
  <c r="T31" i="2"/>
  <c r="I31" i="2"/>
  <c r="U31" i="2"/>
  <c r="R31" i="2"/>
  <c r="K31" i="2"/>
  <c r="H31" i="2"/>
  <c r="E31" i="2"/>
  <c r="Q31" i="2"/>
  <c r="F31" i="2"/>
  <c r="V31" i="2"/>
  <c r="O31" i="2"/>
  <c r="L31" i="2"/>
  <c r="M31" i="2"/>
  <c r="J31" i="2"/>
  <c r="C31" i="2"/>
  <c r="S31" i="2"/>
  <c r="P31" i="2"/>
  <c r="N31" i="6" l="1"/>
  <c r="I31" i="7"/>
  <c r="C31" i="7"/>
  <c r="F31" i="7"/>
  <c r="D31" i="7"/>
  <c r="D31" i="5"/>
  <c r="I31" i="5"/>
  <c r="K31" i="5"/>
  <c r="O31" i="5"/>
  <c r="J31" i="7"/>
  <c r="E31" i="7"/>
  <c r="L31" i="7"/>
  <c r="H31" i="7"/>
  <c r="G31" i="7"/>
  <c r="P31" i="6"/>
  <c r="E31" i="6"/>
  <c r="U31" i="7"/>
  <c r="D31" i="6"/>
  <c r="M31" i="6"/>
  <c r="R31" i="6"/>
  <c r="K31" i="4"/>
  <c r="O31" i="4"/>
  <c r="H31" i="4"/>
  <c r="J31" i="4"/>
  <c r="E31" i="4"/>
  <c r="G31" i="4"/>
  <c r="T31" i="4"/>
  <c r="N31" i="4"/>
  <c r="D31" i="4"/>
  <c r="L31" i="4"/>
  <c r="T31" i="6"/>
  <c r="J31" i="6"/>
  <c r="C31" i="6"/>
  <c r="R31" i="5"/>
  <c r="U31" i="5"/>
  <c r="C31" i="5"/>
  <c r="J31" i="5"/>
  <c r="G31" i="5"/>
  <c r="C31" i="4"/>
  <c r="S31" i="4"/>
  <c r="U31" i="4"/>
  <c r="P31" i="4"/>
  <c r="F31" i="4"/>
  <c r="O31" i="6"/>
  <c r="F31" i="6"/>
  <c r="H31" i="6"/>
  <c r="I31" i="6"/>
  <c r="N31" i="5"/>
  <c r="Q31" i="5"/>
  <c r="T31" i="5"/>
  <c r="E31" i="5"/>
  <c r="F31" i="5"/>
  <c r="I31" i="4"/>
  <c r="M31" i="4"/>
  <c r="R31" i="4"/>
  <c r="Q31" i="4"/>
  <c r="H31" i="5"/>
  <c r="M31" i="5"/>
  <c r="P31" i="5"/>
  <c r="S31" i="5"/>
  <c r="L31" i="5"/>
  <c r="K31" i="7"/>
  <c r="V32" i="7"/>
  <c r="V33" i="7" s="1"/>
  <c r="V32" i="6"/>
  <c r="V33" i="6" s="1"/>
  <c r="T31" i="7"/>
  <c r="V32" i="4"/>
  <c r="V33" i="4" s="1"/>
  <c r="S31" i="7"/>
  <c r="O31" i="7"/>
  <c r="K31" i="6"/>
  <c r="Q31" i="6"/>
  <c r="S31" i="6"/>
  <c r="L31" i="6"/>
  <c r="G31" i="6"/>
  <c r="V32" i="5"/>
  <c r="V33" i="5" s="1"/>
  <c r="R31" i="7"/>
  <c r="Q31" i="7"/>
  <c r="M31" i="7"/>
  <c r="P31" i="7"/>
  <c r="N31" i="7"/>
  <c r="U31" i="6"/>
  <c r="V32" i="2"/>
  <c r="V33" i="2" s="1"/>
  <c r="K32" i="2"/>
  <c r="K33" i="2" s="1"/>
  <c r="S32" i="2"/>
  <c r="S33" i="2" s="1"/>
  <c r="F32" i="2"/>
  <c r="F33" i="2" s="1"/>
  <c r="P32" i="2"/>
  <c r="P33" i="2" s="1"/>
  <c r="C32" i="2"/>
  <c r="C33" i="2" s="1"/>
  <c r="G32" i="2"/>
  <c r="G33" i="2" s="1"/>
  <c r="M32" i="2"/>
  <c r="M33" i="2" s="1"/>
  <c r="T32" i="2"/>
  <c r="T33" i="2" s="1"/>
  <c r="Q32" i="2"/>
  <c r="Q33" i="2" s="1"/>
  <c r="J32" i="2"/>
  <c r="J33" i="2" s="1"/>
  <c r="L32" i="2"/>
  <c r="L33" i="2" s="1"/>
  <c r="D32" i="2"/>
  <c r="D33" i="2" s="1"/>
  <c r="N32" i="2"/>
  <c r="N33" i="2" s="1"/>
  <c r="U32" i="2"/>
  <c r="U33" i="2" s="1"/>
  <c r="I32" i="2"/>
  <c r="I33" i="2" s="1"/>
  <c r="H32" i="2"/>
  <c r="H33" i="2" s="1"/>
  <c r="O32" i="2"/>
  <c r="O33" i="2" s="1"/>
  <c r="E32" i="2"/>
  <c r="E33" i="2" s="1"/>
  <c r="R32" i="2"/>
  <c r="R33" i="2" s="1"/>
  <c r="Q32" i="4" l="1"/>
  <c r="Q33" i="4" s="1"/>
  <c r="Q35" i="4" s="1"/>
  <c r="J32" i="6"/>
  <c r="J33" i="6" s="1"/>
  <c r="J35" i="6" s="1"/>
  <c r="R32" i="6"/>
  <c r="R33" i="6" s="1"/>
  <c r="R35" i="6" s="1"/>
  <c r="R32" i="4"/>
  <c r="R33" i="4" s="1"/>
  <c r="R35" i="4" s="1"/>
  <c r="F32" i="4"/>
  <c r="F33" i="4" s="1"/>
  <c r="F35" i="4" s="1"/>
  <c r="T32" i="6"/>
  <c r="T33" i="6" s="1"/>
  <c r="T35" i="6" s="1"/>
  <c r="M32" i="6"/>
  <c r="M33" i="6" s="1"/>
  <c r="M35" i="6" s="1"/>
  <c r="C32" i="7"/>
  <c r="C33" i="7" s="1"/>
  <c r="C35" i="7" s="1"/>
  <c r="F32" i="5"/>
  <c r="F33" i="5" s="1"/>
  <c r="F35" i="5" s="1"/>
  <c r="N32" i="5"/>
  <c r="N33" i="5" s="1"/>
  <c r="N35" i="5" s="1"/>
  <c r="N32" i="4"/>
  <c r="N33" i="4" s="1"/>
  <c r="N35" i="4" s="1"/>
  <c r="E32" i="6"/>
  <c r="E33" i="6" s="1"/>
  <c r="E35" i="6" s="1"/>
  <c r="P32" i="5"/>
  <c r="P33" i="5" s="1"/>
  <c r="P35" i="5" s="1"/>
  <c r="U32" i="5"/>
  <c r="U33" i="5" s="1"/>
  <c r="U35" i="5" s="1"/>
  <c r="P32" i="6"/>
  <c r="P33" i="6" s="1"/>
  <c r="P35" i="6" s="1"/>
  <c r="I32" i="5"/>
  <c r="I33" i="5" s="1"/>
  <c r="I35" i="5" s="1"/>
  <c r="K32" i="7"/>
  <c r="K33" i="7" s="1"/>
  <c r="K35" i="7" s="1"/>
  <c r="T32" i="5"/>
  <c r="T33" i="5" s="1"/>
  <c r="T35" i="5" s="1"/>
  <c r="H32" i="6"/>
  <c r="H33" i="6" s="1"/>
  <c r="H35" i="6" s="1"/>
  <c r="G32" i="5"/>
  <c r="G33" i="5" s="1"/>
  <c r="G35" i="5" s="1"/>
  <c r="L32" i="4"/>
  <c r="L33" i="4" s="1"/>
  <c r="L35" i="4" s="1"/>
  <c r="O32" i="4"/>
  <c r="O33" i="4" s="1"/>
  <c r="O35" i="4" s="1"/>
  <c r="J32" i="7"/>
  <c r="J33" i="7" s="1"/>
  <c r="J35" i="7" s="1"/>
  <c r="H32" i="5"/>
  <c r="H33" i="5" s="1"/>
  <c r="H35" i="5" s="1"/>
  <c r="I32" i="4"/>
  <c r="I33" i="4" s="1"/>
  <c r="I35" i="4" s="1"/>
  <c r="F32" i="6"/>
  <c r="F33" i="6" s="1"/>
  <c r="F35" i="6" s="1"/>
  <c r="E32" i="4"/>
  <c r="E33" i="4" s="1"/>
  <c r="E35" i="4" s="1"/>
  <c r="U32" i="7"/>
  <c r="U33" i="7" s="1"/>
  <c r="U35" i="7" s="1"/>
  <c r="H32" i="7"/>
  <c r="H33" i="7" s="1"/>
  <c r="H35" i="7" s="1"/>
  <c r="O32" i="5"/>
  <c r="O33" i="5" s="1"/>
  <c r="O35" i="5" s="1"/>
  <c r="D32" i="7"/>
  <c r="D33" i="7" s="1"/>
  <c r="D35" i="7" s="1"/>
  <c r="D32" i="4"/>
  <c r="D33" i="4" s="1"/>
  <c r="N32" i="6"/>
  <c r="N33" i="6" s="1"/>
  <c r="R32" i="5"/>
  <c r="R33" i="5" s="1"/>
  <c r="G32" i="7"/>
  <c r="K32" i="4"/>
  <c r="K33" i="4" s="1"/>
  <c r="G32" i="4"/>
  <c r="D32" i="5"/>
  <c r="D33" i="5" s="1"/>
  <c r="C32" i="4"/>
  <c r="C33" i="4" s="1"/>
  <c r="I32" i="7"/>
  <c r="L32" i="5"/>
  <c r="L33" i="5" s="1"/>
  <c r="J32" i="4"/>
  <c r="J33" i="4" s="1"/>
  <c r="H32" i="4"/>
  <c r="H33" i="4" s="1"/>
  <c r="C32" i="6"/>
  <c r="J32" i="5"/>
  <c r="Q32" i="5"/>
  <c r="E32" i="7"/>
  <c r="E33" i="7" s="1"/>
  <c r="C32" i="5"/>
  <c r="C33" i="5" s="1"/>
  <c r="L32" i="7"/>
  <c r="L33" i="7" s="1"/>
  <c r="I32" i="6"/>
  <c r="I33" i="6" s="1"/>
  <c r="D32" i="6"/>
  <c r="K32" i="5"/>
  <c r="K33" i="5" s="1"/>
  <c r="E32" i="5"/>
  <c r="F32" i="7"/>
  <c r="U32" i="4"/>
  <c r="U33" i="4" s="1"/>
  <c r="P32" i="4"/>
  <c r="P33" i="4" s="1"/>
  <c r="T32" i="4"/>
  <c r="T33" i="4" s="1"/>
  <c r="S32" i="4"/>
  <c r="S33" i="4" s="1"/>
  <c r="S32" i="5"/>
  <c r="S33" i="5" s="1"/>
  <c r="M32" i="5"/>
  <c r="O32" i="6"/>
  <c r="M32" i="4"/>
  <c r="M33" i="4" s="1"/>
  <c r="V35" i="6"/>
  <c r="V35" i="7"/>
  <c r="V35" i="5"/>
  <c r="V35" i="4"/>
  <c r="Q32" i="7"/>
  <c r="Q33" i="7" s="1"/>
  <c r="S32" i="6"/>
  <c r="S33" i="6" s="1"/>
  <c r="S32" i="7"/>
  <c r="S33" i="7" s="1"/>
  <c r="U32" i="6"/>
  <c r="U33" i="6" s="1"/>
  <c r="N32" i="7"/>
  <c r="N33" i="7" s="1"/>
  <c r="R32" i="7"/>
  <c r="R33" i="7" s="1"/>
  <c r="Q32" i="6"/>
  <c r="Q33" i="6" s="1"/>
  <c r="P32" i="7"/>
  <c r="P33" i="7" s="1"/>
  <c r="G32" i="6"/>
  <c r="G33" i="6" s="1"/>
  <c r="K32" i="6"/>
  <c r="K33" i="6" s="1"/>
  <c r="T32" i="7"/>
  <c r="T33" i="7" s="1"/>
  <c r="M32" i="7"/>
  <c r="M33" i="7" s="1"/>
  <c r="L32" i="6"/>
  <c r="L33" i="6" s="1"/>
  <c r="O32" i="7"/>
  <c r="O33" i="7" s="1"/>
  <c r="H35" i="2"/>
  <c r="T35" i="2"/>
  <c r="V35" i="2"/>
  <c r="O35" i="2"/>
  <c r="Q35" i="2"/>
  <c r="K35" i="2"/>
  <c r="R35" i="2"/>
  <c r="E35" i="2"/>
  <c r="I35" i="2"/>
  <c r="N35" i="2"/>
  <c r="P35" i="2"/>
  <c r="S35" i="2"/>
  <c r="D35" i="2"/>
  <c r="J35" i="2"/>
  <c r="U35" i="2"/>
  <c r="L35" i="2"/>
  <c r="G35" i="2"/>
  <c r="F35" i="2"/>
  <c r="M35" i="2"/>
  <c r="F33" i="7" l="1"/>
  <c r="F35" i="7" s="1"/>
  <c r="H35" i="4"/>
  <c r="L35" i="5"/>
  <c r="C33" i="6"/>
  <c r="C35" i="6" s="1"/>
  <c r="E35" i="7"/>
  <c r="D35" i="5"/>
  <c r="D35" i="4"/>
  <c r="D33" i="6"/>
  <c r="D35" i="6" s="1"/>
  <c r="S35" i="4"/>
  <c r="U35" i="4"/>
  <c r="L35" i="7"/>
  <c r="R35" i="5"/>
  <c r="I33" i="7"/>
  <c r="I35" i="7" s="1"/>
  <c r="T35" i="4"/>
  <c r="K35" i="5"/>
  <c r="M35" i="4"/>
  <c r="S35" i="5"/>
  <c r="P35" i="4"/>
  <c r="I35" i="6"/>
  <c r="C35" i="5"/>
  <c r="J35" i="4"/>
  <c r="C35" i="4"/>
  <c r="K35" i="4"/>
  <c r="N35" i="6"/>
  <c r="J33" i="5"/>
  <c r="J35" i="5" s="1"/>
  <c r="Q33" i="5"/>
  <c r="Q35" i="5" s="1"/>
  <c r="G33" i="7"/>
  <c r="G35" i="7" s="1"/>
  <c r="G33" i="4"/>
  <c r="G35" i="4" s="1"/>
  <c r="M33" i="5"/>
  <c r="M35" i="5" s="1"/>
  <c r="E33" i="5"/>
  <c r="E35" i="5" s="1"/>
  <c r="O33" i="6"/>
  <c r="O35" i="6" s="1"/>
  <c r="T35" i="7"/>
  <c r="K35" i="6"/>
  <c r="U35" i="6"/>
  <c r="Q35" i="7"/>
  <c r="P35" i="7"/>
  <c r="N35" i="7"/>
  <c r="M35" i="7"/>
  <c r="O35" i="7"/>
  <c r="Q35" i="6"/>
  <c r="L35" i="6"/>
  <c r="G35" i="6"/>
  <c r="R35" i="7"/>
  <c r="S35" i="6"/>
  <c r="S35" i="7"/>
  <c r="C35" i="2"/>
  <c r="B37" i="2" s="1"/>
  <c r="B46" i="2" s="1"/>
  <c r="D2" i="11" s="1"/>
  <c r="B37" i="4" l="1"/>
  <c r="B46" i="4" s="1"/>
  <c r="E2" i="11" s="1"/>
  <c r="B37" i="5"/>
  <c r="B46" i="5" s="1"/>
  <c r="F2" i="11" s="1"/>
  <c r="D96" i="10"/>
  <c r="B37" i="6"/>
  <c r="B46" i="6" s="1"/>
  <c r="G2" i="11" s="1"/>
  <c r="B37" i="7"/>
  <c r="B46" i="7" s="1"/>
  <c r="H2" i="11" s="1"/>
  <c r="F96" i="10" l="1"/>
  <c r="E96" i="10"/>
  <c r="H96" i="10"/>
  <c r="G96" i="10"/>
</calcChain>
</file>

<file path=xl/comments1.xml><?xml version="1.0" encoding="utf-8"?>
<comments xmlns="http://schemas.openxmlformats.org/spreadsheetml/2006/main">
  <authors>
    <author>Geoff Park</author>
    <author>Veronique</author>
    <author>AA</author>
  </authors>
  <commentList>
    <comment ref="A6" authorId="0" shapeId="0">
      <text>
        <r>
          <rPr>
            <sz val="9"/>
            <color indexed="81"/>
            <rFont val="Tahoma"/>
            <family val="2"/>
          </rPr>
          <t xml:space="preserve">This is essentially what has been done over the past 6 years or so and includes a known area of landscape and interface burns
</t>
        </r>
      </text>
    </comment>
    <comment ref="C9" authorId="1" shapeId="0">
      <text>
        <r>
          <rPr>
            <b/>
            <sz val="9"/>
            <color indexed="81"/>
            <rFont val="Tahoma"/>
            <family val="2"/>
          </rPr>
          <t>Veronique:</t>
        </r>
        <r>
          <rPr>
            <sz val="9"/>
            <color indexed="81"/>
            <rFont val="Tahoma"/>
            <family val="2"/>
          </rPr>
          <t xml:space="preserve">
Source: Department of the Prime Minister and Cabinet (2014). Best Practice Regulation Guidance Note Value of statistical life. Department of the Prime Minister and Cabinet, Office of Best Practice Regulation.</t>
        </r>
      </text>
    </comment>
    <comment ref="C10" authorId="2" shapeId="0">
      <text>
        <r>
          <rPr>
            <sz val="9"/>
            <color indexed="81"/>
            <rFont val="Tahoma"/>
            <family val="2"/>
          </rPr>
          <t xml:space="preserve">Assumed to be in proportion to the number of lives lost. Includes number of injuries times average cost of injury plus number of mental health cases times average cost.
</t>
        </r>
      </text>
    </comment>
    <comment ref="E14" authorId="1" shapeId="0">
      <text>
        <r>
          <rPr>
            <b/>
            <sz val="9"/>
            <color indexed="81"/>
            <rFont val="Tahoma"/>
            <family val="2"/>
          </rPr>
          <t>Veronique:</t>
        </r>
        <r>
          <rPr>
            <sz val="9"/>
            <color indexed="81"/>
            <rFont val="Tahoma"/>
            <family val="2"/>
          </rPr>
          <t xml:space="preserve">
Assumed to be 5% of residential replacement costs</t>
        </r>
      </text>
    </comment>
    <comment ref="E19" authorId="1" shapeId="0">
      <text>
        <r>
          <rPr>
            <b/>
            <sz val="9"/>
            <color indexed="81"/>
            <rFont val="Tahoma"/>
            <family val="2"/>
          </rPr>
          <t>Veronique:</t>
        </r>
        <r>
          <rPr>
            <sz val="9"/>
            <color indexed="81"/>
            <rFont val="Tahoma"/>
            <family val="2"/>
          </rPr>
          <t xml:space="preserve">
Source: average of the different biodiversity values in complex model. This was obtained in Gibson and Pannell (2014) by extrapolating the value for native vegetation obtained from another study in South Australia. From the report: "Hatton MacDonald and Morrison (2010) estimate implicit prices for changes in the area of good quality scrubland and grassy woodland in the Upper South East of South Australia using individual responses to a choice experiment survey. When aggregated across the SA
population, assuming that 58 per cent of households in South Australia had the same preferences as the average of the sample in this study, the dollar per hectare value of scrubland is $810 and grassy woodland $1192."</t>
        </r>
      </text>
    </comment>
    <comment ref="F24" authorId="0" shapeId="0">
      <text>
        <r>
          <rPr>
            <sz val="9"/>
            <color indexed="81"/>
            <rFont val="Tahoma"/>
            <family val="2"/>
          </rPr>
          <t>Base on the cost of the Pacific Hwy for 5-8 hours
What fire conditions would cause closure of the freeway?</t>
        </r>
      </text>
    </comment>
  </commentList>
</comments>
</file>

<file path=xl/comments2.xml><?xml version="1.0" encoding="utf-8"?>
<comments xmlns="http://schemas.openxmlformats.org/spreadsheetml/2006/main">
  <authors>
    <author>Geoff Park</author>
    <author>David Pannell</author>
  </authors>
  <commentList>
    <comment ref="G2" authorId="0" shapeId="0">
      <text>
        <r>
          <rPr>
            <b/>
            <sz val="9"/>
            <color indexed="81"/>
            <rFont val="Tahoma"/>
            <family val="2"/>
          </rPr>
          <t>Geoff Park:</t>
        </r>
        <r>
          <rPr>
            <sz val="9"/>
            <color indexed="81"/>
            <rFont val="Tahoma"/>
            <family val="2"/>
          </rPr>
          <t xml:space="preserve">
Asset groups - based on the level of retrofitting required will be - also only those within 100m of bushfire prone</t>
        </r>
      </text>
    </comment>
    <comment ref="A5" authorId="1" shapeId="0">
      <text>
        <r>
          <rPr>
            <sz val="9"/>
            <color indexed="81"/>
            <rFont val="Tahoma"/>
            <family val="2"/>
          </rPr>
          <t xml:space="preserve">This is about how the change in asset vulnerability (i.e. the change due to the intervention) translates into a change in losses/damage.
A value of 0.05 means that there is a 5% reduction in losses/damage as a result of reduced vulnerability, due to the intervention.
</t>
        </r>
      </text>
    </comment>
    <comment ref="A66" authorId="1" shapeId="0">
      <text>
        <r>
          <rPr>
            <sz val="9"/>
            <color indexed="81"/>
            <rFont val="Tahoma"/>
            <family val="2"/>
          </rPr>
          <t xml:space="preserve">There could be an initial phase of project implementation when costs are high. This is the length of that phase.
</t>
        </r>
      </text>
    </comment>
  </commentList>
</comments>
</file>

<file path=xl/sharedStrings.xml><?xml version="1.0" encoding="utf-8"?>
<sst xmlns="http://schemas.openxmlformats.org/spreadsheetml/2006/main" count="301" uniqueCount="158">
  <si>
    <t>Parameters</t>
  </si>
  <si>
    <t>Define region:</t>
  </si>
  <si>
    <t>Residential properties</t>
  </si>
  <si>
    <t>No of units</t>
  </si>
  <si>
    <t>Units</t>
  </si>
  <si>
    <t>Total value</t>
  </si>
  <si>
    <t>Assets (current)</t>
  </si>
  <si>
    <t>Number</t>
  </si>
  <si>
    <t>Infrastructure</t>
  </si>
  <si>
    <t>Water resources</t>
  </si>
  <si>
    <t>Harvestable forest</t>
  </si>
  <si>
    <t>ha</t>
  </si>
  <si>
    <t>Time frame for the analysis</t>
  </si>
  <si>
    <t>years</t>
  </si>
  <si>
    <t>People</t>
  </si>
  <si>
    <t>Total</t>
  </si>
  <si>
    <t>Average losses of lives per year</t>
  </si>
  <si>
    <t>Value of a statistical life</t>
  </si>
  <si>
    <t>Injury and mental health multiplier</t>
  </si>
  <si>
    <t>Proportion</t>
  </si>
  <si>
    <t>Value of losses</t>
  </si>
  <si>
    <t>Dynamics</t>
  </si>
  <si>
    <t>Benefits of interventions</t>
  </si>
  <si>
    <t>Intervention 1</t>
  </si>
  <si>
    <t>Intervention 2</t>
  </si>
  <si>
    <t>$</t>
  </si>
  <si>
    <t>Baseline (current) suppression costs</t>
  </si>
  <si>
    <t>Proportion of asset losses</t>
  </si>
  <si>
    <t>Total per statistical life lost</t>
  </si>
  <si>
    <t>Value of injury and mental health losses (per statistical life lost)</t>
  </si>
  <si>
    <t>Benefits</t>
  </si>
  <si>
    <r>
      <t xml:space="preserve">Year </t>
    </r>
    <r>
      <rPr>
        <sz val="11"/>
        <color theme="1"/>
        <rFont val="Wingdings"/>
        <charset val="2"/>
      </rPr>
      <t>à</t>
    </r>
  </si>
  <si>
    <t>Life and injury</t>
  </si>
  <si>
    <t>Asset values</t>
  </si>
  <si>
    <t>Baseline, given dynamic changes</t>
  </si>
  <si>
    <t>Multiplier for delayed benefits</t>
  </si>
  <si>
    <t>Losses</t>
  </si>
  <si>
    <t>Baseline</t>
  </si>
  <si>
    <t>Benefits reach maximum level this many years after roll out ends</t>
  </si>
  <si>
    <t>Assumption is that losses increase in proportion</t>
  </si>
  <si>
    <t>Reduction in asset losses</t>
  </si>
  <si>
    <t>Reduction in suppression costs</t>
  </si>
  <si>
    <t>Total across all loss types</t>
  </si>
  <si>
    <t>Total benefits allowing for delays</t>
  </si>
  <si>
    <t>Present value of benefits</t>
  </si>
  <si>
    <t>Direct costs</t>
  </si>
  <si>
    <t>Present value of costs</t>
  </si>
  <si>
    <t>BCR</t>
  </si>
  <si>
    <t>Text description and map</t>
  </si>
  <si>
    <t>BCR (calculated on the next sheets)</t>
  </si>
  <si>
    <t>Simplifying assumption: suppression costs are a constant proportion of the value of asset losses.</t>
  </si>
  <si>
    <t>Discount rate (real)</t>
  </si>
  <si>
    <t>Up to 20 is allowed.</t>
  </si>
  <si>
    <t>Benefits multiplier for delays and time frame</t>
  </si>
  <si>
    <t>Baseline fire management/policy:</t>
  </si>
  <si>
    <t xml:space="preserve">Define the existing fire management and policy regime to serve as the baseline in the analysis. </t>
  </si>
  <si>
    <t>Current population</t>
  </si>
  <si>
    <t>Average annual losses for each asset type (baseline - mean of distribution)</t>
  </si>
  <si>
    <t>Baseline total including life and injury</t>
  </si>
  <si>
    <t>Total reduction for asset losses</t>
  </si>
  <si>
    <t>Costs of the intervention</t>
  </si>
  <si>
    <t>Non-monetary indicator 1</t>
  </si>
  <si>
    <t>Non-monetary indicator 2</t>
  </si>
  <si>
    <t>Non-monetary indicators (baseline)</t>
  </si>
  <si>
    <t>Asset type 20</t>
  </si>
  <si>
    <t>Asset type 21</t>
  </si>
  <si>
    <t>Asset type 22</t>
  </si>
  <si>
    <t>Asset type 23</t>
  </si>
  <si>
    <t>Asset type 24</t>
  </si>
  <si>
    <t>Asset type 25</t>
  </si>
  <si>
    <t>Agric: horticulture</t>
  </si>
  <si>
    <t>Agric: vineyards</t>
  </si>
  <si>
    <t>Agric: grazing</t>
  </si>
  <si>
    <t>Habitat/biodiversity/native veg</t>
  </si>
  <si>
    <t>Total value at risk per unit</t>
  </si>
  <si>
    <t>Replacement cost</t>
  </si>
  <si>
    <t>Direct loss of profits or utility as a result of losing the asset</t>
  </si>
  <si>
    <t>Consequent indirect losses per asset unit lost (e.g. loss of profits to other businesses)</t>
  </si>
  <si>
    <t>Based on values specified above.</t>
  </si>
  <si>
    <t>Assets are assumed to grow at this rate throughout the time period for the analysis. Could be positive or negative.</t>
  </si>
  <si>
    <t>Annual proportional change in number of fires (e.g. due to climate change or population growth)</t>
  </si>
  <si>
    <t>Annual proportional change in losses per asset hit by fire (e.g. due to climate change (affecting fire intensity) or increasing real values of assets (factoring out inflation))</t>
  </si>
  <si>
    <t>Annual proportional change in population (used to adjust numbers of injuries and lives lost)</t>
  </si>
  <si>
    <t>Annual proportional change in assets present in region</t>
  </si>
  <si>
    <t>Proportional reduction in numbers of assets expected to be in fire-prone areas due to the intervention, or reduced vulnerability of the assets</t>
  </si>
  <si>
    <t>Intervention 3</t>
  </si>
  <si>
    <t>Intervention 4</t>
  </si>
  <si>
    <t>Intervention 5</t>
  </si>
  <si>
    <t>To add in a new intervention, follow these steps:</t>
  </si>
  <si>
    <t xml:space="preserve">2. Enter appropriate numbers in the new green cells. </t>
  </si>
  <si>
    <t>3. Create a new sheet for this intervention by copying one of the existing intervention sheets.</t>
  </si>
  <si>
    <t>5. In the row of BCRs (just above here), link to the BCR result in the new sheet.</t>
  </si>
  <si>
    <t>Infrastructure: Rail corridor</t>
  </si>
  <si>
    <t>Infrastructure: Gas Pipeline</t>
  </si>
  <si>
    <t>Infrastructure: Tranmission Lines OH</t>
  </si>
  <si>
    <t>Infrastructure: Tranmission Lines UG</t>
  </si>
  <si>
    <t>Special purpose protection zones; Schools etc</t>
  </si>
  <si>
    <t>Agric: Horse studs</t>
  </si>
  <si>
    <t>Cultural values: scar trees etc</t>
  </si>
  <si>
    <t>Retrofitting houses to meet new standards</t>
  </si>
  <si>
    <t>Increased mechanical treatments in APZs</t>
  </si>
  <si>
    <t>km</t>
  </si>
  <si>
    <t>Infrastructure: Freeway</t>
  </si>
  <si>
    <t>Industrial and business</t>
  </si>
  <si>
    <t>Endangered ecological communities</t>
  </si>
  <si>
    <t>Water catchments</t>
  </si>
  <si>
    <t>Agric: vegetable growing</t>
  </si>
  <si>
    <t>Interface burning only</t>
  </si>
  <si>
    <t>Landscape burning only</t>
  </si>
  <si>
    <t>Residential - urban</t>
  </si>
  <si>
    <t>Residential - rural</t>
  </si>
  <si>
    <t>Interface + Landscape burning</t>
  </si>
  <si>
    <t>Do nothing</t>
  </si>
  <si>
    <r>
      <rPr>
        <sz val="7"/>
        <color theme="1"/>
        <rFont val="Times New Roman"/>
        <family val="1"/>
      </rPr>
      <t xml:space="preserve"> </t>
    </r>
    <r>
      <rPr>
        <sz val="11"/>
        <color theme="1"/>
        <rFont val="Calibri"/>
        <family val="2"/>
        <scheme val="minor"/>
      </rPr>
      <t>Proportional reduction in number of fire incidents once the intervention has fully kicked in (relative to baseline), allowing for the estimated number of extra fires that are generated by the new intervention (e.g. escapes from prescribed burning)</t>
    </r>
  </si>
  <si>
    <t>6. Add the new intervention into the BCRs sheet.</t>
  </si>
  <si>
    <t>Proportional reduction in consequences (losses) per fire once the intervention has fully kicked in, due to reduced spread and reduced intensity.</t>
  </si>
  <si>
    <t>Indirect costs (e.g. admin) if altered by the intervention</t>
  </si>
  <si>
    <t>Costs of interventions</t>
  </si>
  <si>
    <t>Time frame for initial phase of intervention costs</t>
  </si>
  <si>
    <t>Aircraft</t>
  </si>
  <si>
    <t>Machinery</t>
  </si>
  <si>
    <t>Personnel</t>
  </si>
  <si>
    <t>Meals/accommodation</t>
  </si>
  <si>
    <t>Other</t>
  </si>
  <si>
    <t>Administration/management</t>
  </si>
  <si>
    <t>$/year</t>
  </si>
  <si>
    <t>Public and private costs of additional regulation</t>
  </si>
  <si>
    <t>Life/injury</t>
  </si>
  <si>
    <t>Developed by</t>
  </si>
  <si>
    <t>David Pannell</t>
  </si>
  <si>
    <t>Geoff Park</t>
  </si>
  <si>
    <t>Anna Roberts</t>
  </si>
  <si>
    <t>Natural Decisions Pty Ltd.</t>
  </si>
  <si>
    <t>Version</t>
  </si>
  <si>
    <t>Date</t>
  </si>
  <si>
    <t>Time at which benefits start to emerge</t>
  </si>
  <si>
    <t>This may be at the end of the initial project phase or at some later time</t>
  </si>
  <si>
    <t>Time at which benefits reach their maximum</t>
  </si>
  <si>
    <t xml:space="preserve"> </t>
  </si>
  <si>
    <t>Data source or basis for assumption</t>
  </si>
  <si>
    <t>Anon., 2014. Best Practice Regulation Guidance Note: Value of statistical life</t>
  </si>
  <si>
    <t>Latest census data</t>
  </si>
  <si>
    <t>Rough estimate at this stage</t>
  </si>
  <si>
    <t>Suppression costs</t>
  </si>
  <si>
    <t>Direct costs of intervention, maintenance phase</t>
  </si>
  <si>
    <t>Direct costs of intervention, initial phase</t>
  </si>
  <si>
    <t>Indirect costs of intervention, initial phase</t>
  </si>
  <si>
    <t>Indirect costs of intervention, maintenance phase</t>
  </si>
  <si>
    <t>1. Add in a green column of numbers for the intervention, in rows 3-93 above.</t>
  </si>
  <si>
    <t xml:space="preserve">4. On that new sheet, in the benefits section, for each asset type, do a search and replace for $D (or whichever green column </t>
  </si>
  <si>
    <t xml:space="preserve">     has the original green numbers for the sheet you copied) to $E (or whichever green column contains the new parameters).</t>
  </si>
  <si>
    <t>This material was produced with funding provided by the Attorney-General’s Department through the National Bushfire Mitigation Programme. The Australasian Fire and Emergency Service Authorities Council Ltd (AFAC), Attorney-General’s Department and the Australian Government make no representations about the suitability of the information contained in this document or any material related to this document for any purpose. The document is provided ‘as is’ without warranty of any kind to the extent permitted by law. The Australasian Fire and Emergency Service Authorities Council Ltd, Attorney-General’s Department and the Australian Government hereby disclaim all warranties and conditions with regard to this information, including all implied warranties and conditions of merchantability, fitness for particular purpose, title and non-infringement. In no event shall Australasian Fire and Emergency Service Authorities Council Ltd, Attorney-General’s Department or the Australian Government be liable for any special, indirect or consequential damages or any damages whatsoever resulting from the loss of use, data or profits, whether in an action of contract, negligence or other tortious action, arising out of or in connection with the use of information available in this document. The document or material related to this document could include technical inaccuracies or typographical errors.</t>
  </si>
  <si>
    <t>This document is constructed by Natural Decisions and AFAC from consultation and research between Forest Fire Management Group (FFMG) and AFAC, its member agencies and stakeholders. It is intended to address matters relevant to fire, land management and emergency services across Australia and New Zealand.</t>
  </si>
  <si>
    <t>The information in this document is for general purposes only and is not intended to be used by the general public or untrained persons. Use of this document by AFAC member agencies, organisations and public bodies does not derogate from their statutory obligations. It is important that individuals, agencies, organisations and public bodies make their own enquiries as to the currency of this document and its suitability to their own particular circumstances prior to its use. Before using this document or the information contained in it you should seek advice from the appropriate fire or emergency services agencies and obtain independent legal advice.</t>
  </si>
  <si>
    <t>AFAC does not accept any responsibility for the accuracy, completeness or relevance of this document or the information contained in it, or any liability caused directly or indirectly by any error or omission or actions taken by any person in reliance on it.</t>
  </si>
  <si>
    <t>Centre of Excellence Knowledge Hub</t>
  </si>
  <si>
    <t>Tool users should consult the User Guide accessible from the</t>
  </si>
  <si>
    <t>Objectives Setting and Analysis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</si>
</sst>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quot;$&quot;#,##0"/>
    <numFmt numFmtId="165" formatCode="&quot;$&quot;#,##0.00"/>
    <numFmt numFmtId="166" formatCode="0.0000"/>
  </numFmts>
  <fonts count="16" x14ac:knownFonts="1">
    <font>
      <sz val="11"/>
      <color theme="1"/>
      <name val="Calibri"/>
      <family val="2"/>
      <scheme val="minor"/>
    </font>
    <font>
      <b/>
      <sz val="11"/>
      <color theme="1"/>
      <name val="Calibri"/>
      <family val="2"/>
      <scheme val="minor"/>
    </font>
    <font>
      <b/>
      <sz val="16"/>
      <color theme="1"/>
      <name val="Calibri"/>
      <family val="2"/>
      <scheme val="minor"/>
    </font>
    <font>
      <sz val="7"/>
      <color theme="1"/>
      <name val="Times New Roman"/>
      <family val="1"/>
    </font>
    <font>
      <sz val="11"/>
      <color theme="1"/>
      <name val="Wingdings"/>
      <charset val="2"/>
    </font>
    <font>
      <b/>
      <sz val="12"/>
      <color theme="1"/>
      <name val="Calibri"/>
      <family val="2"/>
      <scheme val="minor"/>
    </font>
    <font>
      <b/>
      <sz val="14"/>
      <color theme="1"/>
      <name val="Calibri"/>
      <family val="2"/>
      <scheme val="minor"/>
    </font>
    <font>
      <sz val="9"/>
      <color indexed="81"/>
      <name val="Tahoma"/>
      <family val="2"/>
    </font>
    <font>
      <b/>
      <sz val="9"/>
      <color indexed="81"/>
      <name val="Tahoma"/>
      <family val="2"/>
    </font>
    <font>
      <sz val="11"/>
      <name val="Calibri"/>
      <family val="2"/>
      <scheme val="minor"/>
    </font>
    <font>
      <sz val="12"/>
      <color theme="1"/>
      <name val="Calibri"/>
      <family val="2"/>
      <scheme val="minor"/>
    </font>
    <font>
      <sz val="10"/>
      <name val="Calibri"/>
      <family val="2"/>
      <scheme val="minor"/>
    </font>
    <font>
      <u/>
      <sz val="11"/>
      <color theme="10"/>
      <name val="Calibri"/>
      <family val="2"/>
      <scheme val="minor"/>
    </font>
    <font>
      <b/>
      <u/>
      <sz val="11"/>
      <color theme="10"/>
      <name val="Calibri"/>
      <family val="2"/>
      <scheme val="minor"/>
    </font>
    <font>
      <b/>
      <u/>
      <sz val="14"/>
      <color theme="10"/>
      <name val="Calibri"/>
      <family val="2"/>
      <scheme val="minor"/>
    </font>
    <font>
      <sz val="36"/>
      <color theme="1"/>
      <name val="Gotham Bold"/>
    </font>
  </fonts>
  <fills count="8">
    <fill>
      <patternFill patternType="none"/>
    </fill>
    <fill>
      <patternFill patternType="gray125"/>
    </fill>
    <fill>
      <patternFill patternType="solid">
        <fgColor theme="4" tint="0.39997558519241921"/>
        <bgColor indexed="64"/>
      </patternFill>
    </fill>
    <fill>
      <patternFill patternType="solid">
        <fgColor rgb="FF5DFD78"/>
        <bgColor indexed="64"/>
      </patternFill>
    </fill>
    <fill>
      <patternFill patternType="solid">
        <fgColor rgb="FF41FD45"/>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50">
    <xf numFmtId="0" fontId="0" fillId="0" borderId="0" xfId="0"/>
    <xf numFmtId="0" fontId="2" fillId="0" borderId="0" xfId="0" applyFont="1"/>
    <xf numFmtId="0" fontId="1" fillId="0" borderId="0" xfId="0" applyFont="1"/>
    <xf numFmtId="0" fontId="1" fillId="0" borderId="0" xfId="0" applyFont="1" applyAlignment="1">
      <alignment wrapText="1"/>
    </xf>
    <xf numFmtId="164" fontId="0" fillId="0" borderId="0" xfId="0" applyNumberFormat="1"/>
    <xf numFmtId="0" fontId="0" fillId="0" borderId="0" xfId="0" applyAlignment="1">
      <alignment wrapText="1"/>
    </xf>
    <xf numFmtId="164" fontId="0" fillId="2" borderId="0" xfId="0" applyNumberFormat="1" applyFill="1"/>
    <xf numFmtId="165" fontId="0" fillId="0" borderId="0" xfId="0" applyNumberFormat="1"/>
    <xf numFmtId="0" fontId="0" fillId="0" borderId="0" xfId="0" applyNumberFormat="1"/>
    <xf numFmtId="0" fontId="0" fillId="0" borderId="0" xfId="0" applyFont="1" applyAlignment="1">
      <alignment wrapText="1"/>
    </xf>
    <xf numFmtId="0" fontId="5" fillId="0" borderId="0" xfId="0" applyFont="1"/>
    <xf numFmtId="0" fontId="6" fillId="0" borderId="0" xfId="0" applyFont="1"/>
    <xf numFmtId="8" fontId="0" fillId="0" borderId="0" xfId="0" applyNumberFormat="1"/>
    <xf numFmtId="2" fontId="6" fillId="5" borderId="0" xfId="0" applyNumberFormat="1" applyFont="1" applyFill="1"/>
    <xf numFmtId="0" fontId="0" fillId="6" borderId="0" xfId="0" applyFill="1"/>
    <xf numFmtId="0" fontId="0" fillId="5" borderId="0" xfId="0" applyFill="1"/>
    <xf numFmtId="0" fontId="0" fillId="7" borderId="0" xfId="0" applyFill="1"/>
    <xf numFmtId="0" fontId="0" fillId="0" borderId="0" xfId="0" applyFill="1"/>
    <xf numFmtId="166" fontId="0" fillId="0" borderId="0" xfId="0" applyNumberFormat="1"/>
    <xf numFmtId="2" fontId="0" fillId="0" borderId="0" xfId="0" applyNumberFormat="1"/>
    <xf numFmtId="0" fontId="0" fillId="0" borderId="0" xfId="0" applyAlignment="1">
      <alignment vertical="top" wrapText="1"/>
    </xf>
    <xf numFmtId="164" fontId="0" fillId="7" borderId="0" xfId="0" applyNumberFormat="1" applyFill="1"/>
    <xf numFmtId="0" fontId="2" fillId="0" borderId="0" xfId="0" applyFont="1" applyAlignment="1">
      <alignment wrapText="1"/>
    </xf>
    <xf numFmtId="164" fontId="0" fillId="0" borderId="0" xfId="0" applyNumberFormat="1" applyFill="1"/>
    <xf numFmtId="0" fontId="1" fillId="0" borderId="0" xfId="0" applyFont="1" applyAlignment="1">
      <alignment horizontal="right"/>
    </xf>
    <xf numFmtId="0" fontId="0" fillId="0" borderId="0" xfId="0" applyNumberFormat="1" applyFill="1"/>
    <xf numFmtId="0" fontId="0" fillId="2" borderId="0" xfId="0" applyFill="1" applyProtection="1">
      <protection locked="0"/>
    </xf>
    <xf numFmtId="164" fontId="0" fillId="2" borderId="0" xfId="0" applyNumberFormat="1" applyFill="1" applyProtection="1">
      <protection locked="0"/>
    </xf>
    <xf numFmtId="0" fontId="9" fillId="2" borderId="0" xfId="0" applyFont="1" applyFill="1" applyProtection="1">
      <protection locked="0"/>
    </xf>
    <xf numFmtId="2" fontId="0" fillId="3" borderId="0" xfId="0" applyNumberFormat="1" applyFill="1" applyProtection="1">
      <protection locked="0"/>
    </xf>
    <xf numFmtId="2" fontId="0" fillId="4" borderId="0" xfId="0" applyNumberFormat="1" applyFill="1" applyProtection="1">
      <protection locked="0"/>
    </xf>
    <xf numFmtId="166" fontId="9" fillId="3" borderId="0" xfId="0" applyNumberFormat="1" applyFont="1" applyFill="1" applyProtection="1">
      <protection locked="0"/>
    </xf>
    <xf numFmtId="166" fontId="9" fillId="4" borderId="0" xfId="0" applyNumberFormat="1" applyFont="1" applyFill="1" applyProtection="1">
      <protection locked="0"/>
    </xf>
    <xf numFmtId="0" fontId="0" fillId="3" borderId="0" xfId="0" applyNumberFormat="1" applyFill="1" applyProtection="1">
      <protection locked="0"/>
    </xf>
    <xf numFmtId="0" fontId="0" fillId="4" borderId="0" xfId="0" applyNumberFormat="1" applyFill="1" applyProtection="1">
      <protection locked="0"/>
    </xf>
    <xf numFmtId="166" fontId="0" fillId="4" borderId="0" xfId="0" applyNumberFormat="1" applyFill="1" applyProtection="1">
      <protection locked="0"/>
    </xf>
    <xf numFmtId="0" fontId="0" fillId="3" borderId="0" xfId="0" applyNumberFormat="1" applyFont="1" applyFill="1" applyProtection="1">
      <protection locked="0"/>
    </xf>
    <xf numFmtId="0" fontId="0" fillId="4" borderId="0" xfId="0" applyNumberFormat="1" applyFont="1" applyFill="1" applyProtection="1">
      <protection locked="0"/>
    </xf>
    <xf numFmtId="0" fontId="0" fillId="3" borderId="0" xfId="0" applyFill="1" applyProtection="1">
      <protection locked="0"/>
    </xf>
    <xf numFmtId="0" fontId="0" fillId="4" borderId="0" xfId="0" applyFill="1" applyProtection="1">
      <protection locked="0"/>
    </xf>
    <xf numFmtId="0" fontId="10" fillId="6" borderId="0" xfId="0" applyFont="1" applyFill="1"/>
    <xf numFmtId="0" fontId="0" fillId="0" borderId="1" xfId="0" applyBorder="1"/>
    <xf numFmtId="0" fontId="0" fillId="0" borderId="1" xfId="0" applyBorder="1" applyAlignment="1">
      <alignment horizontal="left"/>
    </xf>
    <xf numFmtId="15" fontId="0" fillId="0" borderId="1" xfId="0" applyNumberFormat="1" applyBorder="1" applyAlignment="1">
      <alignment horizontal="left"/>
    </xf>
    <xf numFmtId="0" fontId="11" fillId="0" borderId="0" xfId="0" applyFont="1" applyAlignment="1">
      <alignment horizontal="left" vertical="center" wrapText="1"/>
    </xf>
    <xf numFmtId="0" fontId="13" fillId="0" borderId="0" xfId="1" applyFont="1"/>
    <xf numFmtId="0" fontId="1" fillId="0" borderId="0" xfId="0" applyFont="1" applyAlignment="1"/>
    <xf numFmtId="0" fontId="6" fillId="0" borderId="0" xfId="0" applyFont="1" applyAlignment="1">
      <alignment horizontal="right"/>
    </xf>
    <xf numFmtId="0" fontId="14" fillId="0" borderId="0" xfId="1" applyFont="1"/>
    <xf numFmtId="0" fontId="15" fillId="6"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41FD45"/>
      <color rgb="FF5D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6</xdr:row>
      <xdr:rowOff>142875</xdr:rowOff>
    </xdr:from>
    <xdr:to>
      <xdr:col>1</xdr:col>
      <xdr:colOff>977900</xdr:colOff>
      <xdr:row>14</xdr:row>
      <xdr:rowOff>79375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485900"/>
          <a:ext cx="3416300" cy="1460500"/>
        </a:xfrm>
        <a:prstGeom prst="rect">
          <a:avLst/>
        </a:prstGeom>
      </xdr:spPr>
    </xdr:pic>
    <xdr:clientData/>
  </xdr:twoCellAnchor>
  <xdr:twoCellAnchor editAs="oneCell">
    <xdr:from>
      <xdr:col>2</xdr:col>
      <xdr:colOff>19050</xdr:colOff>
      <xdr:row>0</xdr:row>
      <xdr:rowOff>962025</xdr:rowOff>
    </xdr:from>
    <xdr:to>
      <xdr:col>16</xdr:col>
      <xdr:colOff>485774</xdr:colOff>
      <xdr:row>17</xdr:row>
      <xdr:rowOff>91506</xdr:rowOff>
    </xdr:to>
    <xdr:pic>
      <xdr:nvPicPr>
        <xdr:cNvPr id="4" name="Picture 3">
          <a:extLst>
            <a:ext uri="{FF2B5EF4-FFF2-40B4-BE49-F238E27FC236}">
              <a16:creationId xmlns:a16="http://schemas.microsoft.com/office/drawing/2014/main" id="{AAF69580-EC96-47B1-9514-D21FE0CF58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05400" y="962025"/>
          <a:ext cx="9001124" cy="3453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nowledge.aidr.org.au/media/5515/objectives-setting-and-analysis-user-guide.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workbookViewId="0">
      <selection activeCell="R23" sqref="R23"/>
    </sheetView>
  </sheetViews>
  <sheetFormatPr defaultRowHeight="15" x14ac:dyDescent="0.25"/>
  <cols>
    <col min="1" max="1" width="46.85546875" customWidth="1"/>
    <col min="2" max="2" width="29.42578125" customWidth="1"/>
  </cols>
  <sheetData>
    <row r="1" spans="1:36" ht="98.25" customHeight="1" x14ac:dyDescent="0.25">
      <c r="A1" s="49" t="s">
        <v>157</v>
      </c>
      <c r="B1" s="49"/>
      <c r="C1" s="49"/>
      <c r="D1" s="49"/>
      <c r="E1" s="49"/>
      <c r="F1" s="49"/>
      <c r="G1" s="49"/>
      <c r="H1" s="49"/>
      <c r="I1" s="49"/>
      <c r="J1" s="49"/>
      <c r="K1" s="49"/>
      <c r="L1" s="49"/>
      <c r="M1" s="49"/>
      <c r="N1" s="49"/>
      <c r="O1" s="49"/>
      <c r="P1" s="49"/>
      <c r="Q1" s="49"/>
      <c r="R1" s="49"/>
      <c r="S1" s="49"/>
      <c r="T1" s="49"/>
      <c r="U1" s="49"/>
      <c r="V1" s="49"/>
      <c r="W1" s="14"/>
      <c r="X1" s="14"/>
      <c r="Y1" s="14"/>
      <c r="Z1" s="14"/>
      <c r="AA1" s="14"/>
      <c r="AB1" s="14"/>
      <c r="AC1" s="14"/>
      <c r="AD1" s="14"/>
      <c r="AE1" s="14"/>
      <c r="AF1" s="14"/>
      <c r="AG1" s="14"/>
      <c r="AH1" s="14"/>
      <c r="AI1" s="14"/>
      <c r="AJ1" s="14"/>
    </row>
    <row r="2" spans="1:36"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1:36" ht="15.75" x14ac:dyDescent="0.25">
      <c r="A3" s="14" t="s">
        <v>128</v>
      </c>
      <c r="B3" s="40" t="s">
        <v>129</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36" ht="15.75" x14ac:dyDescent="0.25">
      <c r="A4" s="14" t="s">
        <v>132</v>
      </c>
      <c r="B4" s="40" t="s">
        <v>130</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row>
    <row r="5" spans="1:36" ht="15.75" x14ac:dyDescent="0.25">
      <c r="A5" s="14"/>
      <c r="B5" s="40" t="s">
        <v>131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row>
    <row r="6" spans="1:36" x14ac:dyDescent="0.2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x14ac:dyDescent="0.2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row>
    <row r="8" spans="1:36" x14ac:dyDescent="0.2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row>
    <row r="9" spans="1:36" x14ac:dyDescent="0.2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row>
    <row r="10" spans="1:36"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row>
    <row r="11" spans="1:36" x14ac:dyDescent="0.2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row>
    <row r="12" spans="1:36"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row>
    <row r="13" spans="1:36"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row>
    <row r="14" spans="1:36"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row>
    <row r="15" spans="1:36"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row>
    <row r="18" spans="1:36" x14ac:dyDescent="0.25">
      <c r="A18" s="41" t="s">
        <v>133</v>
      </c>
      <c r="B18" s="42">
        <v>6</v>
      </c>
    </row>
    <row r="19" spans="1:36" x14ac:dyDescent="0.25">
      <c r="A19" s="41" t="s">
        <v>134</v>
      </c>
      <c r="B19" s="43">
        <v>43220</v>
      </c>
    </row>
    <row r="22" spans="1:36" ht="27.75" customHeight="1" x14ac:dyDescent="0.3">
      <c r="A22" s="47" t="s">
        <v>156</v>
      </c>
      <c r="B22" s="47"/>
      <c r="C22" s="48" t="s">
        <v>155</v>
      </c>
      <c r="D22" s="46"/>
      <c r="E22" s="45"/>
    </row>
    <row r="25" spans="1:36" ht="111" customHeight="1" x14ac:dyDescent="0.25">
      <c r="A25" s="44" t="s">
        <v>151</v>
      </c>
      <c r="B25" s="44"/>
      <c r="C25" s="44"/>
      <c r="D25" s="44"/>
      <c r="E25" s="44"/>
      <c r="F25" s="44"/>
      <c r="G25" s="44"/>
      <c r="H25" s="44"/>
      <c r="I25" s="44"/>
      <c r="J25" s="44"/>
      <c r="K25" s="44"/>
    </row>
    <row r="26" spans="1:36" ht="37.5" customHeight="1" x14ac:dyDescent="0.25">
      <c r="A26" s="44" t="s">
        <v>152</v>
      </c>
      <c r="B26" s="44"/>
      <c r="C26" s="44"/>
      <c r="D26" s="44"/>
      <c r="E26" s="44"/>
      <c r="F26" s="44"/>
      <c r="G26" s="44"/>
      <c r="H26" s="44"/>
      <c r="I26" s="44"/>
      <c r="J26" s="44"/>
      <c r="K26" s="44"/>
    </row>
    <row r="27" spans="1:36" ht="78.75" customHeight="1" x14ac:dyDescent="0.25">
      <c r="A27" s="44" t="s">
        <v>153</v>
      </c>
      <c r="B27" s="44"/>
      <c r="C27" s="44"/>
      <c r="D27" s="44"/>
      <c r="E27" s="44"/>
      <c r="F27" s="44"/>
      <c r="G27" s="44"/>
      <c r="H27" s="44"/>
      <c r="I27" s="44"/>
      <c r="J27" s="44"/>
      <c r="K27" s="44"/>
    </row>
    <row r="28" spans="1:36" ht="38.25" customHeight="1" x14ac:dyDescent="0.25">
      <c r="A28" s="44" t="s">
        <v>154</v>
      </c>
      <c r="B28" s="44"/>
      <c r="C28" s="44"/>
      <c r="D28" s="44"/>
      <c r="E28" s="44"/>
      <c r="F28" s="44"/>
      <c r="G28" s="44"/>
      <c r="H28" s="44"/>
      <c r="I28" s="44"/>
      <c r="J28" s="44"/>
      <c r="K28" s="44"/>
    </row>
  </sheetData>
  <mergeCells count="6">
    <mergeCell ref="A1:V1"/>
    <mergeCell ref="A25:K25"/>
    <mergeCell ref="A26:K26"/>
    <mergeCell ref="A27:K27"/>
    <mergeCell ref="A28:K28"/>
    <mergeCell ref="A22:B22"/>
  </mergeCells>
  <hyperlinks>
    <hyperlink ref="C22"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35.5703125" customWidth="1"/>
    <col min="2" max="2" width="18" customWidth="1"/>
    <col min="3" max="12" width="17" customWidth="1"/>
    <col min="13" max="22" width="13.5703125" customWidth="1"/>
  </cols>
  <sheetData>
    <row r="1" spans="1:22" x14ac:dyDescent="0.25">
      <c r="A1" t="s">
        <v>31</v>
      </c>
      <c r="B1">
        <v>0</v>
      </c>
      <c r="C1">
        <v>1</v>
      </c>
      <c r="D1">
        <v>2</v>
      </c>
      <c r="E1">
        <v>3</v>
      </c>
      <c r="F1">
        <v>4</v>
      </c>
      <c r="G1">
        <v>5</v>
      </c>
      <c r="H1">
        <v>6</v>
      </c>
      <c r="I1">
        <v>7</v>
      </c>
      <c r="J1">
        <v>8</v>
      </c>
      <c r="K1">
        <v>9</v>
      </c>
      <c r="L1">
        <v>10</v>
      </c>
      <c r="M1">
        <v>11</v>
      </c>
      <c r="N1">
        <v>12</v>
      </c>
      <c r="O1">
        <v>13</v>
      </c>
      <c r="P1">
        <v>14</v>
      </c>
      <c r="Q1">
        <v>15</v>
      </c>
      <c r="R1">
        <v>16</v>
      </c>
      <c r="S1">
        <v>17</v>
      </c>
      <c r="T1">
        <v>18</v>
      </c>
      <c r="U1">
        <v>19</v>
      </c>
      <c r="V1">
        <v>20</v>
      </c>
    </row>
    <row r="2" spans="1:22" ht="18.75" x14ac:dyDescent="0.3">
      <c r="A2" s="11" t="s">
        <v>30</v>
      </c>
      <c r="C2" s="4"/>
      <c r="D2" s="4"/>
      <c r="E2" s="4"/>
      <c r="F2" s="4"/>
      <c r="G2" s="4"/>
      <c r="H2" s="4"/>
      <c r="I2" s="4"/>
      <c r="J2" s="4"/>
      <c r="K2" s="4"/>
      <c r="L2" s="4"/>
      <c r="M2" s="4"/>
      <c r="N2" s="4"/>
      <c r="O2" s="4"/>
      <c r="P2" s="4"/>
      <c r="Q2" s="4"/>
      <c r="R2" s="4"/>
      <c r="S2" s="4"/>
      <c r="T2" s="4"/>
      <c r="U2" s="4"/>
      <c r="V2" s="4"/>
    </row>
    <row r="3" spans="1:22" ht="15.75" x14ac:dyDescent="0.25">
      <c r="A3" s="10" t="s">
        <v>40</v>
      </c>
      <c r="C3" s="4"/>
      <c r="D3" s="4"/>
      <c r="E3" s="4"/>
      <c r="F3" s="4"/>
      <c r="G3" s="4"/>
      <c r="H3" s="4"/>
      <c r="I3" s="4"/>
      <c r="J3" s="4"/>
      <c r="K3" s="4"/>
      <c r="L3" s="4"/>
      <c r="M3" s="4"/>
      <c r="N3" s="4"/>
      <c r="O3" s="4"/>
      <c r="P3" s="4"/>
      <c r="Q3" s="4"/>
      <c r="R3" s="4"/>
      <c r="S3" s="4"/>
      <c r="T3" s="4"/>
      <c r="U3" s="4"/>
      <c r="V3" s="4"/>
    </row>
    <row r="4" spans="1:22" x14ac:dyDescent="0.25">
      <c r="A4" t="s">
        <v>32</v>
      </c>
      <c r="B4" s="4"/>
      <c r="C4" s="4" t="e">
        <f>'Baseline calculations'!C36*(1-(1-'Benefit &amp; cost assumptions'!$H$3)*(1-'Benefit &amp; cost assumptions'!$H6)*(1-'Benefit &amp; cost assumptions'!$H34))</f>
        <v>#DIV/0!</v>
      </c>
      <c r="D4" s="4" t="e">
        <f>'Baseline calculations'!D36*(1-(1-'Benefit &amp; cost assumptions'!$H$3)*(1-'Benefit &amp; cost assumptions'!$H6)*(1-'Benefit &amp; cost assumptions'!$H34))</f>
        <v>#DIV/0!</v>
      </c>
      <c r="E4" s="4" t="e">
        <f>'Baseline calculations'!E36*(1-(1-'Benefit &amp; cost assumptions'!$H$3)*(1-'Benefit &amp; cost assumptions'!$H6)*(1-'Benefit &amp; cost assumptions'!$H34))</f>
        <v>#DIV/0!</v>
      </c>
      <c r="F4" s="4" t="e">
        <f>'Baseline calculations'!F36*(1-(1-'Benefit &amp; cost assumptions'!$H$3)*(1-'Benefit &amp; cost assumptions'!$H6)*(1-'Benefit &amp; cost assumptions'!$H34))</f>
        <v>#DIV/0!</v>
      </c>
      <c r="G4" s="4" t="e">
        <f>'Baseline calculations'!G36*(1-(1-'Benefit &amp; cost assumptions'!$H$3)*(1-'Benefit &amp; cost assumptions'!$H6)*(1-'Benefit &amp; cost assumptions'!$H34))</f>
        <v>#DIV/0!</v>
      </c>
      <c r="H4" s="4" t="e">
        <f>'Baseline calculations'!H36*(1-(1-'Benefit &amp; cost assumptions'!$H$3)*(1-'Benefit &amp; cost assumptions'!$H6)*(1-'Benefit &amp; cost assumptions'!$H34))</f>
        <v>#DIV/0!</v>
      </c>
      <c r="I4" s="4" t="e">
        <f>'Baseline calculations'!I36*(1-(1-'Benefit &amp; cost assumptions'!$H$3)*(1-'Benefit &amp; cost assumptions'!$H6)*(1-'Benefit &amp; cost assumptions'!$H34))</f>
        <v>#DIV/0!</v>
      </c>
      <c r="J4" s="4" t="e">
        <f>'Baseline calculations'!J36*(1-(1-'Benefit &amp; cost assumptions'!$H$3)*(1-'Benefit &amp; cost assumptions'!$H6)*(1-'Benefit &amp; cost assumptions'!$H34))</f>
        <v>#DIV/0!</v>
      </c>
      <c r="K4" s="4" t="e">
        <f>'Baseline calculations'!K36*(1-(1-'Benefit &amp; cost assumptions'!$H$3)*(1-'Benefit &amp; cost assumptions'!$H6)*(1-'Benefit &amp; cost assumptions'!$H34))</f>
        <v>#DIV/0!</v>
      </c>
      <c r="L4" s="4" t="e">
        <f>'Baseline calculations'!L36*(1-(1-'Benefit &amp; cost assumptions'!$H$3)*(1-'Benefit &amp; cost assumptions'!$H6)*(1-'Benefit &amp; cost assumptions'!$H34))</f>
        <v>#DIV/0!</v>
      </c>
      <c r="M4" s="4" t="e">
        <f>'Baseline calculations'!M36*(1-(1-'Benefit &amp; cost assumptions'!$H$3)*(1-'Benefit &amp; cost assumptions'!$H6)*(1-'Benefit &amp; cost assumptions'!$H34))</f>
        <v>#DIV/0!</v>
      </c>
      <c r="N4" s="4" t="e">
        <f>'Baseline calculations'!N36*(1-(1-'Benefit &amp; cost assumptions'!$H$3)*(1-'Benefit &amp; cost assumptions'!$H6)*(1-'Benefit &amp; cost assumptions'!$H34))</f>
        <v>#DIV/0!</v>
      </c>
      <c r="O4" s="4" t="e">
        <f>'Baseline calculations'!O36*(1-(1-'Benefit &amp; cost assumptions'!$H$3)*(1-'Benefit &amp; cost assumptions'!$H6)*(1-'Benefit &amp; cost assumptions'!$H34))</f>
        <v>#DIV/0!</v>
      </c>
      <c r="P4" s="4" t="e">
        <f>'Baseline calculations'!P36*(1-(1-'Benefit &amp; cost assumptions'!$H$3)*(1-'Benefit &amp; cost assumptions'!$H6)*(1-'Benefit &amp; cost assumptions'!$H34))</f>
        <v>#DIV/0!</v>
      </c>
      <c r="Q4" s="4" t="e">
        <f>'Baseline calculations'!Q36*(1-(1-'Benefit &amp; cost assumptions'!$H$3)*(1-'Benefit &amp; cost assumptions'!$H6)*(1-'Benefit &amp; cost assumptions'!$H34))</f>
        <v>#DIV/0!</v>
      </c>
      <c r="R4" s="4" t="e">
        <f>'Baseline calculations'!R36*(1-(1-'Benefit &amp; cost assumptions'!$H$3)*(1-'Benefit &amp; cost assumptions'!$H6)*(1-'Benefit &amp; cost assumptions'!$H34))</f>
        <v>#DIV/0!</v>
      </c>
      <c r="S4" s="4" t="e">
        <f>'Baseline calculations'!S36*(1-(1-'Benefit &amp; cost assumptions'!$H$3)*(1-'Benefit &amp; cost assumptions'!$H6)*(1-'Benefit &amp; cost assumptions'!$H34))</f>
        <v>#DIV/0!</v>
      </c>
      <c r="T4" s="4" t="e">
        <f>'Baseline calculations'!T36*(1-(1-'Benefit &amp; cost assumptions'!$H$3)*(1-'Benefit &amp; cost assumptions'!$H6)*(1-'Benefit &amp; cost assumptions'!$H34))</f>
        <v>#DIV/0!</v>
      </c>
      <c r="U4" s="4" t="e">
        <f>'Baseline calculations'!U36*(1-(1-'Benefit &amp; cost assumptions'!$H$3)*(1-'Benefit &amp; cost assumptions'!$H6)*(1-'Benefit &amp; cost assumptions'!$H34))</f>
        <v>#DIV/0!</v>
      </c>
      <c r="V4" s="4" t="e">
        <f>'Baseline calculations'!V36*(1-(1-'Benefit &amp; cost assumptions'!$H$3)*(1-'Benefit &amp; cost assumptions'!$H6)*(1-'Benefit &amp; cost assumptions'!$H34))</f>
        <v>#DIV/0!</v>
      </c>
    </row>
    <row r="5" spans="1:22" x14ac:dyDescent="0.25">
      <c r="A5" s="16" t="str">
        <f>Parameters!A$14</f>
        <v>Residential properties</v>
      </c>
      <c r="B5" s="4"/>
      <c r="C5" s="4">
        <f>'Baseline calculations'!C37*(1-(1-'Benefit &amp; cost assumptions'!$H$3)*(1-'Benefit &amp; cost assumptions'!$H7)*(1-'Benefit &amp; cost assumptions'!$H35))</f>
        <v>0</v>
      </c>
      <c r="D5" s="4">
        <f>'Baseline calculations'!D37*(1-(1-'Benefit &amp; cost assumptions'!$H$3)*(1-'Benefit &amp; cost assumptions'!$H7)*(1-'Benefit &amp; cost assumptions'!$H35))</f>
        <v>0</v>
      </c>
      <c r="E5" s="4">
        <f>'Baseline calculations'!E37*(1-(1-'Benefit &amp; cost assumptions'!$H$3)*(1-'Benefit &amp; cost assumptions'!$H7)*(1-'Benefit &amp; cost assumptions'!$H35))</f>
        <v>0</v>
      </c>
      <c r="F5" s="4">
        <f>'Baseline calculations'!F37*(1-(1-'Benefit &amp; cost assumptions'!$H$3)*(1-'Benefit &amp; cost assumptions'!$H7)*(1-'Benefit &amp; cost assumptions'!$H35))</f>
        <v>0</v>
      </c>
      <c r="G5" s="4">
        <f>'Baseline calculations'!G37*(1-(1-'Benefit &amp; cost assumptions'!$H$3)*(1-'Benefit &amp; cost assumptions'!$H7)*(1-'Benefit &amp; cost assumptions'!$H35))</f>
        <v>0</v>
      </c>
      <c r="H5" s="4">
        <f>'Baseline calculations'!H37*(1-(1-'Benefit &amp; cost assumptions'!$H$3)*(1-'Benefit &amp; cost assumptions'!$H7)*(1-'Benefit &amp; cost assumptions'!$H35))</f>
        <v>0</v>
      </c>
      <c r="I5" s="4">
        <f>'Baseline calculations'!I37*(1-(1-'Benefit &amp; cost assumptions'!$H$3)*(1-'Benefit &amp; cost assumptions'!$H7)*(1-'Benefit &amp; cost assumptions'!$H35))</f>
        <v>0</v>
      </c>
      <c r="J5" s="4">
        <f>'Baseline calculations'!J37*(1-(1-'Benefit &amp; cost assumptions'!$H$3)*(1-'Benefit &amp; cost assumptions'!$H7)*(1-'Benefit &amp; cost assumptions'!$H35))</f>
        <v>0</v>
      </c>
      <c r="K5" s="4">
        <f>'Baseline calculations'!K37*(1-(1-'Benefit &amp; cost assumptions'!$H$3)*(1-'Benefit &amp; cost assumptions'!$H7)*(1-'Benefit &amp; cost assumptions'!$H35))</f>
        <v>0</v>
      </c>
      <c r="L5" s="4">
        <f>'Baseline calculations'!L37*(1-(1-'Benefit &amp; cost assumptions'!$H$3)*(1-'Benefit &amp; cost assumptions'!$H7)*(1-'Benefit &amp; cost assumptions'!$H35))</f>
        <v>0</v>
      </c>
      <c r="M5" s="4">
        <f>'Baseline calculations'!M37*(1-(1-'Benefit &amp; cost assumptions'!$H$3)*(1-'Benefit &amp; cost assumptions'!$H7)*(1-'Benefit &amp; cost assumptions'!$H35))</f>
        <v>0</v>
      </c>
      <c r="N5" s="4">
        <f>'Baseline calculations'!N37*(1-(1-'Benefit &amp; cost assumptions'!$H$3)*(1-'Benefit &amp; cost assumptions'!$H7)*(1-'Benefit &amp; cost assumptions'!$H35))</f>
        <v>0</v>
      </c>
      <c r="O5" s="4">
        <f>'Baseline calculations'!O37*(1-(1-'Benefit &amp; cost assumptions'!$H$3)*(1-'Benefit &amp; cost assumptions'!$H7)*(1-'Benefit &amp; cost assumptions'!$H35))</f>
        <v>0</v>
      </c>
      <c r="P5" s="4">
        <f>'Baseline calculations'!P37*(1-(1-'Benefit &amp; cost assumptions'!$H$3)*(1-'Benefit &amp; cost assumptions'!$H7)*(1-'Benefit &amp; cost assumptions'!$H35))</f>
        <v>0</v>
      </c>
      <c r="Q5" s="4">
        <f>'Baseline calculations'!Q37*(1-(1-'Benefit &amp; cost assumptions'!$H$3)*(1-'Benefit &amp; cost assumptions'!$H7)*(1-'Benefit &amp; cost assumptions'!$H35))</f>
        <v>0</v>
      </c>
      <c r="R5" s="4">
        <f>'Baseline calculations'!R37*(1-(1-'Benefit &amp; cost assumptions'!$H$3)*(1-'Benefit &amp; cost assumptions'!$H7)*(1-'Benefit &amp; cost assumptions'!$H35))</f>
        <v>0</v>
      </c>
      <c r="S5" s="4">
        <f>'Baseline calculations'!S37*(1-(1-'Benefit &amp; cost assumptions'!$H$3)*(1-'Benefit &amp; cost assumptions'!$H7)*(1-'Benefit &amp; cost assumptions'!$H35))</f>
        <v>0</v>
      </c>
      <c r="T5" s="4">
        <f>'Baseline calculations'!T37*(1-(1-'Benefit &amp; cost assumptions'!$H$3)*(1-'Benefit &amp; cost assumptions'!$H7)*(1-'Benefit &amp; cost assumptions'!$H35))</f>
        <v>0</v>
      </c>
      <c r="U5" s="4">
        <f>'Baseline calculations'!U37*(1-(1-'Benefit &amp; cost assumptions'!$H$3)*(1-'Benefit &amp; cost assumptions'!$H7)*(1-'Benefit &amp; cost assumptions'!$H35))</f>
        <v>0</v>
      </c>
      <c r="V5" s="4">
        <f>'Baseline calculations'!V37*(1-(1-'Benefit &amp; cost assumptions'!$H$3)*(1-'Benefit &amp; cost assumptions'!$H7)*(1-'Benefit &amp; cost assumptions'!$H35))</f>
        <v>0</v>
      </c>
    </row>
    <row r="6" spans="1:22" x14ac:dyDescent="0.25">
      <c r="A6" s="16" t="str">
        <f>Parameters!A$15</f>
        <v>Industrial and business</v>
      </c>
      <c r="B6" s="4"/>
      <c r="C6" s="4">
        <f>'Baseline calculations'!C38*(1-(1-'Benefit &amp; cost assumptions'!$H$3)*(1-'Benefit &amp; cost assumptions'!$H8)*(1-'Benefit &amp; cost assumptions'!$H36))</f>
        <v>0</v>
      </c>
      <c r="D6" s="4">
        <f>'Baseline calculations'!D38*(1-(1-'Benefit &amp; cost assumptions'!$H$3)*(1-'Benefit &amp; cost assumptions'!$H8)*(1-'Benefit &amp; cost assumptions'!$H36))</f>
        <v>0</v>
      </c>
      <c r="E6" s="4">
        <f>'Baseline calculations'!E38*(1-(1-'Benefit &amp; cost assumptions'!$H$3)*(1-'Benefit &amp; cost assumptions'!$H8)*(1-'Benefit &amp; cost assumptions'!$H36))</f>
        <v>0</v>
      </c>
      <c r="F6" s="4">
        <f>'Baseline calculations'!F38*(1-(1-'Benefit &amp; cost assumptions'!$H$3)*(1-'Benefit &amp; cost assumptions'!$H8)*(1-'Benefit &amp; cost assumptions'!$H36))</f>
        <v>0</v>
      </c>
      <c r="G6" s="4">
        <f>'Baseline calculations'!G38*(1-(1-'Benefit &amp; cost assumptions'!$H$3)*(1-'Benefit &amp; cost assumptions'!$H8)*(1-'Benefit &amp; cost assumptions'!$H36))</f>
        <v>0</v>
      </c>
      <c r="H6" s="4">
        <f>'Baseline calculations'!H38*(1-(1-'Benefit &amp; cost assumptions'!$H$3)*(1-'Benefit &amp; cost assumptions'!$H8)*(1-'Benefit &amp; cost assumptions'!$H36))</f>
        <v>0</v>
      </c>
      <c r="I6" s="4">
        <f>'Baseline calculations'!I38*(1-(1-'Benefit &amp; cost assumptions'!$H$3)*(1-'Benefit &amp; cost assumptions'!$H8)*(1-'Benefit &amp; cost assumptions'!$H36))</f>
        <v>0</v>
      </c>
      <c r="J6" s="4">
        <f>'Baseline calculations'!J38*(1-(1-'Benefit &amp; cost assumptions'!$H$3)*(1-'Benefit &amp; cost assumptions'!$H8)*(1-'Benefit &amp; cost assumptions'!$H36))</f>
        <v>0</v>
      </c>
      <c r="K6" s="4">
        <f>'Baseline calculations'!K38*(1-(1-'Benefit &amp; cost assumptions'!$H$3)*(1-'Benefit &amp; cost assumptions'!$H8)*(1-'Benefit &amp; cost assumptions'!$H36))</f>
        <v>0</v>
      </c>
      <c r="L6" s="4">
        <f>'Baseline calculations'!L38*(1-(1-'Benefit &amp; cost assumptions'!$H$3)*(1-'Benefit &amp; cost assumptions'!$H8)*(1-'Benefit &amp; cost assumptions'!$H36))</f>
        <v>0</v>
      </c>
      <c r="M6" s="4">
        <f>'Baseline calculations'!M38*(1-(1-'Benefit &amp; cost assumptions'!$H$3)*(1-'Benefit &amp; cost assumptions'!$H8)*(1-'Benefit &amp; cost assumptions'!$H36))</f>
        <v>0</v>
      </c>
      <c r="N6" s="4">
        <f>'Baseline calculations'!N38*(1-(1-'Benefit &amp; cost assumptions'!$H$3)*(1-'Benefit &amp; cost assumptions'!$H8)*(1-'Benefit &amp; cost assumptions'!$H36))</f>
        <v>0</v>
      </c>
      <c r="O6" s="4">
        <f>'Baseline calculations'!O38*(1-(1-'Benefit &amp; cost assumptions'!$H$3)*(1-'Benefit &amp; cost assumptions'!$H8)*(1-'Benefit &amp; cost assumptions'!$H36))</f>
        <v>0</v>
      </c>
      <c r="P6" s="4">
        <f>'Baseline calculations'!P38*(1-(1-'Benefit &amp; cost assumptions'!$H$3)*(1-'Benefit &amp; cost assumptions'!$H8)*(1-'Benefit &amp; cost assumptions'!$H36))</f>
        <v>0</v>
      </c>
      <c r="Q6" s="4">
        <f>'Baseline calculations'!Q38*(1-(1-'Benefit &amp; cost assumptions'!$H$3)*(1-'Benefit &amp; cost assumptions'!$H8)*(1-'Benefit &amp; cost assumptions'!$H36))</f>
        <v>0</v>
      </c>
      <c r="R6" s="4">
        <f>'Baseline calculations'!R38*(1-(1-'Benefit &amp; cost assumptions'!$H$3)*(1-'Benefit &amp; cost assumptions'!$H8)*(1-'Benefit &amp; cost assumptions'!$H36))</f>
        <v>0</v>
      </c>
      <c r="S6" s="4">
        <f>'Baseline calculations'!S38*(1-(1-'Benefit &amp; cost assumptions'!$H$3)*(1-'Benefit &amp; cost assumptions'!$H8)*(1-'Benefit &amp; cost assumptions'!$H36))</f>
        <v>0</v>
      </c>
      <c r="T6" s="4">
        <f>'Baseline calculations'!T38*(1-(1-'Benefit &amp; cost assumptions'!$H$3)*(1-'Benefit &amp; cost assumptions'!$H8)*(1-'Benefit &amp; cost assumptions'!$H36))</f>
        <v>0</v>
      </c>
      <c r="U6" s="4">
        <f>'Baseline calculations'!U38*(1-(1-'Benefit &amp; cost assumptions'!$H$3)*(1-'Benefit &amp; cost assumptions'!$H8)*(1-'Benefit &amp; cost assumptions'!$H36))</f>
        <v>0</v>
      </c>
      <c r="V6" s="4">
        <f>'Baseline calculations'!V38*(1-(1-'Benefit &amp; cost assumptions'!$H$3)*(1-'Benefit &amp; cost assumptions'!$H8)*(1-'Benefit &amp; cost assumptions'!$H36))</f>
        <v>0</v>
      </c>
    </row>
    <row r="7" spans="1:22" x14ac:dyDescent="0.25">
      <c r="A7" s="16" t="str">
        <f>Parameters!A$16</f>
        <v>Infrastructure</v>
      </c>
      <c r="B7" s="4"/>
      <c r="C7" s="4">
        <f>'Baseline calculations'!C39*(1-(1-'Benefit &amp; cost assumptions'!$H$3)*(1-'Benefit &amp; cost assumptions'!$H9)*(1-'Benefit &amp; cost assumptions'!$H37))</f>
        <v>0</v>
      </c>
      <c r="D7" s="4">
        <f>'Baseline calculations'!D39*(1-(1-'Benefit &amp; cost assumptions'!$H$3)*(1-'Benefit &amp; cost assumptions'!$H9)*(1-'Benefit &amp; cost assumptions'!$H37))</f>
        <v>0</v>
      </c>
      <c r="E7" s="4">
        <f>'Baseline calculations'!E39*(1-(1-'Benefit &amp; cost assumptions'!$H$3)*(1-'Benefit &amp; cost assumptions'!$H9)*(1-'Benefit &amp; cost assumptions'!$H37))</f>
        <v>0</v>
      </c>
      <c r="F7" s="4">
        <f>'Baseline calculations'!F39*(1-(1-'Benefit &amp; cost assumptions'!$H$3)*(1-'Benefit &amp; cost assumptions'!$H9)*(1-'Benefit &amp; cost assumptions'!$H37))</f>
        <v>0</v>
      </c>
      <c r="G7" s="4">
        <f>'Baseline calculations'!G39*(1-(1-'Benefit &amp; cost assumptions'!$H$3)*(1-'Benefit &amp; cost assumptions'!$H9)*(1-'Benefit &amp; cost assumptions'!$H37))</f>
        <v>0</v>
      </c>
      <c r="H7" s="4">
        <f>'Baseline calculations'!H39*(1-(1-'Benefit &amp; cost assumptions'!$H$3)*(1-'Benefit &amp; cost assumptions'!$H9)*(1-'Benefit &amp; cost assumptions'!$H37))</f>
        <v>0</v>
      </c>
      <c r="I7" s="4">
        <f>'Baseline calculations'!I39*(1-(1-'Benefit &amp; cost assumptions'!$H$3)*(1-'Benefit &amp; cost assumptions'!$H9)*(1-'Benefit &amp; cost assumptions'!$H37))</f>
        <v>0</v>
      </c>
      <c r="J7" s="4">
        <f>'Baseline calculations'!J39*(1-(1-'Benefit &amp; cost assumptions'!$H$3)*(1-'Benefit &amp; cost assumptions'!$H9)*(1-'Benefit &amp; cost assumptions'!$H37))</f>
        <v>0</v>
      </c>
      <c r="K7" s="4">
        <f>'Baseline calculations'!K39*(1-(1-'Benefit &amp; cost assumptions'!$H$3)*(1-'Benefit &amp; cost assumptions'!$H9)*(1-'Benefit &amp; cost assumptions'!$H37))</f>
        <v>0</v>
      </c>
      <c r="L7" s="4">
        <f>'Baseline calculations'!L39*(1-(1-'Benefit &amp; cost assumptions'!$H$3)*(1-'Benefit &amp; cost assumptions'!$H9)*(1-'Benefit &amp; cost assumptions'!$H37))</f>
        <v>0</v>
      </c>
      <c r="M7" s="4">
        <f>'Baseline calculations'!M39*(1-(1-'Benefit &amp; cost assumptions'!$H$3)*(1-'Benefit &amp; cost assumptions'!$H9)*(1-'Benefit &amp; cost assumptions'!$H37))</f>
        <v>0</v>
      </c>
      <c r="N7" s="4">
        <f>'Baseline calculations'!N39*(1-(1-'Benefit &amp; cost assumptions'!$H$3)*(1-'Benefit &amp; cost assumptions'!$H9)*(1-'Benefit &amp; cost assumptions'!$H37))</f>
        <v>0</v>
      </c>
      <c r="O7" s="4">
        <f>'Baseline calculations'!O39*(1-(1-'Benefit &amp; cost assumptions'!$H$3)*(1-'Benefit &amp; cost assumptions'!$H9)*(1-'Benefit &amp; cost assumptions'!$H37))</f>
        <v>0</v>
      </c>
      <c r="P7" s="4">
        <f>'Baseline calculations'!P39*(1-(1-'Benefit &amp; cost assumptions'!$H$3)*(1-'Benefit &amp; cost assumptions'!$H9)*(1-'Benefit &amp; cost assumptions'!$H37))</f>
        <v>0</v>
      </c>
      <c r="Q7" s="4">
        <f>'Baseline calculations'!Q39*(1-(1-'Benefit &amp; cost assumptions'!$H$3)*(1-'Benefit &amp; cost assumptions'!$H9)*(1-'Benefit &amp; cost assumptions'!$H37))</f>
        <v>0</v>
      </c>
      <c r="R7" s="4">
        <f>'Baseline calculations'!R39*(1-(1-'Benefit &amp; cost assumptions'!$H$3)*(1-'Benefit &amp; cost assumptions'!$H9)*(1-'Benefit &amp; cost assumptions'!$H37))</f>
        <v>0</v>
      </c>
      <c r="S7" s="4">
        <f>'Baseline calculations'!S39*(1-(1-'Benefit &amp; cost assumptions'!$H$3)*(1-'Benefit &amp; cost assumptions'!$H9)*(1-'Benefit &amp; cost assumptions'!$H37))</f>
        <v>0</v>
      </c>
      <c r="T7" s="4">
        <f>'Baseline calculations'!T39*(1-(1-'Benefit &amp; cost assumptions'!$H$3)*(1-'Benefit &amp; cost assumptions'!$H9)*(1-'Benefit &amp; cost assumptions'!$H37))</f>
        <v>0</v>
      </c>
      <c r="U7" s="4">
        <f>'Baseline calculations'!U39*(1-(1-'Benefit &amp; cost assumptions'!$H$3)*(1-'Benefit &amp; cost assumptions'!$H9)*(1-'Benefit &amp; cost assumptions'!$H37))</f>
        <v>0</v>
      </c>
      <c r="V7" s="4">
        <f>'Baseline calculations'!V39*(1-(1-'Benefit &amp; cost assumptions'!$H$3)*(1-'Benefit &amp; cost assumptions'!$H9)*(1-'Benefit &amp; cost assumptions'!$H37))</f>
        <v>0</v>
      </c>
    </row>
    <row r="8" spans="1:22" x14ac:dyDescent="0.25">
      <c r="A8" s="16" t="str">
        <f>Parameters!A$17</f>
        <v>Water resources</v>
      </c>
      <c r="B8" s="4"/>
      <c r="C8" s="4">
        <f>'Baseline calculations'!C40*(1-(1-'Benefit &amp; cost assumptions'!$H$3)*(1-'Benefit &amp; cost assumptions'!$H10)*(1-'Benefit &amp; cost assumptions'!$H38))</f>
        <v>0</v>
      </c>
      <c r="D8" s="4">
        <f>'Baseline calculations'!D40*(1-(1-'Benefit &amp; cost assumptions'!$H$3)*(1-'Benefit &amp; cost assumptions'!$H10)*(1-'Benefit &amp; cost assumptions'!$H38))</f>
        <v>0</v>
      </c>
      <c r="E8" s="4">
        <f>'Baseline calculations'!E40*(1-(1-'Benefit &amp; cost assumptions'!$H$3)*(1-'Benefit &amp; cost assumptions'!$H10)*(1-'Benefit &amp; cost assumptions'!$H38))</f>
        <v>0</v>
      </c>
      <c r="F8" s="4">
        <f>'Baseline calculations'!F40*(1-(1-'Benefit &amp; cost assumptions'!$H$3)*(1-'Benefit &amp; cost assumptions'!$H10)*(1-'Benefit &amp; cost assumptions'!$H38))</f>
        <v>0</v>
      </c>
      <c r="G8" s="4">
        <f>'Baseline calculations'!G40*(1-(1-'Benefit &amp; cost assumptions'!$H$3)*(1-'Benefit &amp; cost assumptions'!$H10)*(1-'Benefit &amp; cost assumptions'!$H38))</f>
        <v>0</v>
      </c>
      <c r="H8" s="4">
        <f>'Baseline calculations'!H40*(1-(1-'Benefit &amp; cost assumptions'!$H$3)*(1-'Benefit &amp; cost assumptions'!$H10)*(1-'Benefit &amp; cost assumptions'!$H38))</f>
        <v>0</v>
      </c>
      <c r="I8" s="4">
        <f>'Baseline calculations'!I40*(1-(1-'Benefit &amp; cost assumptions'!$H$3)*(1-'Benefit &amp; cost assumptions'!$H10)*(1-'Benefit &amp; cost assumptions'!$H38))</f>
        <v>0</v>
      </c>
      <c r="J8" s="4">
        <f>'Baseline calculations'!J40*(1-(1-'Benefit &amp; cost assumptions'!$H$3)*(1-'Benefit &amp; cost assumptions'!$H10)*(1-'Benefit &amp; cost assumptions'!$H38))</f>
        <v>0</v>
      </c>
      <c r="K8" s="4">
        <f>'Baseline calculations'!K40*(1-(1-'Benefit &amp; cost assumptions'!$H$3)*(1-'Benefit &amp; cost assumptions'!$H10)*(1-'Benefit &amp; cost assumptions'!$H38))</f>
        <v>0</v>
      </c>
      <c r="L8" s="4">
        <f>'Baseline calculations'!L40*(1-(1-'Benefit &amp; cost assumptions'!$H$3)*(1-'Benefit &amp; cost assumptions'!$H10)*(1-'Benefit &amp; cost assumptions'!$H38))</f>
        <v>0</v>
      </c>
      <c r="M8" s="4">
        <f>'Baseline calculations'!M40*(1-(1-'Benefit &amp; cost assumptions'!$H$3)*(1-'Benefit &amp; cost assumptions'!$H10)*(1-'Benefit &amp; cost assumptions'!$H38))</f>
        <v>0</v>
      </c>
      <c r="N8" s="4">
        <f>'Baseline calculations'!N40*(1-(1-'Benefit &amp; cost assumptions'!$H$3)*(1-'Benefit &amp; cost assumptions'!$H10)*(1-'Benefit &amp; cost assumptions'!$H38))</f>
        <v>0</v>
      </c>
      <c r="O8" s="4">
        <f>'Baseline calculations'!O40*(1-(1-'Benefit &amp; cost assumptions'!$H$3)*(1-'Benefit &amp; cost assumptions'!$H10)*(1-'Benefit &amp; cost assumptions'!$H38))</f>
        <v>0</v>
      </c>
      <c r="P8" s="4">
        <f>'Baseline calculations'!P40*(1-(1-'Benefit &amp; cost assumptions'!$H$3)*(1-'Benefit &amp; cost assumptions'!$H10)*(1-'Benefit &amp; cost assumptions'!$H38))</f>
        <v>0</v>
      </c>
      <c r="Q8" s="4">
        <f>'Baseline calculations'!Q40*(1-(1-'Benefit &amp; cost assumptions'!$H$3)*(1-'Benefit &amp; cost assumptions'!$H10)*(1-'Benefit &amp; cost assumptions'!$H38))</f>
        <v>0</v>
      </c>
      <c r="R8" s="4">
        <f>'Baseline calculations'!R40*(1-(1-'Benefit &amp; cost assumptions'!$H$3)*(1-'Benefit &amp; cost assumptions'!$H10)*(1-'Benefit &amp; cost assumptions'!$H38))</f>
        <v>0</v>
      </c>
      <c r="S8" s="4">
        <f>'Baseline calculations'!S40*(1-(1-'Benefit &amp; cost assumptions'!$H$3)*(1-'Benefit &amp; cost assumptions'!$H10)*(1-'Benefit &amp; cost assumptions'!$H38))</f>
        <v>0</v>
      </c>
      <c r="T8" s="4">
        <f>'Baseline calculations'!T40*(1-(1-'Benefit &amp; cost assumptions'!$H$3)*(1-'Benefit &amp; cost assumptions'!$H10)*(1-'Benefit &amp; cost assumptions'!$H38))</f>
        <v>0</v>
      </c>
      <c r="U8" s="4">
        <f>'Baseline calculations'!U40*(1-(1-'Benefit &amp; cost assumptions'!$H$3)*(1-'Benefit &amp; cost assumptions'!$H10)*(1-'Benefit &amp; cost assumptions'!$H38))</f>
        <v>0</v>
      </c>
      <c r="V8" s="4">
        <f>'Baseline calculations'!V40*(1-(1-'Benefit &amp; cost assumptions'!$H$3)*(1-'Benefit &amp; cost assumptions'!$H10)*(1-'Benefit &amp; cost assumptions'!$H38))</f>
        <v>0</v>
      </c>
    </row>
    <row r="9" spans="1:22" x14ac:dyDescent="0.25">
      <c r="A9" s="16" t="str">
        <f>Parameters!A$18</f>
        <v>Harvestable forest</v>
      </c>
      <c r="B9" s="4"/>
      <c r="C9" s="4">
        <f>'Baseline calculations'!C41*(1-(1-'Benefit &amp; cost assumptions'!$H$3)*(1-'Benefit &amp; cost assumptions'!$H11)*(1-'Benefit &amp; cost assumptions'!$H39))</f>
        <v>0</v>
      </c>
      <c r="D9" s="4">
        <f>'Baseline calculations'!D41*(1-(1-'Benefit &amp; cost assumptions'!$H$3)*(1-'Benefit &amp; cost assumptions'!$H11)*(1-'Benefit &amp; cost assumptions'!$H39))</f>
        <v>0</v>
      </c>
      <c r="E9" s="4">
        <f>'Baseline calculations'!E41*(1-(1-'Benefit &amp; cost assumptions'!$H$3)*(1-'Benefit &amp; cost assumptions'!$H11)*(1-'Benefit &amp; cost assumptions'!$H39))</f>
        <v>0</v>
      </c>
      <c r="F9" s="4">
        <f>'Baseline calculations'!F41*(1-(1-'Benefit &amp; cost assumptions'!$H$3)*(1-'Benefit &amp; cost assumptions'!$H11)*(1-'Benefit &amp; cost assumptions'!$H39))</f>
        <v>0</v>
      </c>
      <c r="G9" s="4">
        <f>'Baseline calculations'!G41*(1-(1-'Benefit &amp; cost assumptions'!$H$3)*(1-'Benefit &amp; cost assumptions'!$H11)*(1-'Benefit &amp; cost assumptions'!$H39))</f>
        <v>0</v>
      </c>
      <c r="H9" s="4">
        <f>'Baseline calculations'!H41*(1-(1-'Benefit &amp; cost assumptions'!$H$3)*(1-'Benefit &amp; cost assumptions'!$H11)*(1-'Benefit &amp; cost assumptions'!$H39))</f>
        <v>0</v>
      </c>
      <c r="I9" s="4">
        <f>'Baseline calculations'!I41*(1-(1-'Benefit &amp; cost assumptions'!$H$3)*(1-'Benefit &amp; cost assumptions'!$H11)*(1-'Benefit &amp; cost assumptions'!$H39))</f>
        <v>0</v>
      </c>
      <c r="J9" s="4">
        <f>'Baseline calculations'!J41*(1-(1-'Benefit &amp; cost assumptions'!$H$3)*(1-'Benefit &amp; cost assumptions'!$H11)*(1-'Benefit &amp; cost assumptions'!$H39))</f>
        <v>0</v>
      </c>
      <c r="K9" s="4">
        <f>'Baseline calculations'!K41*(1-(1-'Benefit &amp; cost assumptions'!$H$3)*(1-'Benefit &amp; cost assumptions'!$H11)*(1-'Benefit &amp; cost assumptions'!$H39))</f>
        <v>0</v>
      </c>
      <c r="L9" s="4">
        <f>'Baseline calculations'!L41*(1-(1-'Benefit &amp; cost assumptions'!$H$3)*(1-'Benefit &amp; cost assumptions'!$H11)*(1-'Benefit &amp; cost assumptions'!$H39))</f>
        <v>0</v>
      </c>
      <c r="M9" s="4">
        <f>'Baseline calculations'!M41*(1-(1-'Benefit &amp; cost assumptions'!$H$3)*(1-'Benefit &amp; cost assumptions'!$H11)*(1-'Benefit &amp; cost assumptions'!$H39))</f>
        <v>0</v>
      </c>
      <c r="N9" s="4">
        <f>'Baseline calculations'!N41*(1-(1-'Benefit &amp; cost assumptions'!$H$3)*(1-'Benefit &amp; cost assumptions'!$H11)*(1-'Benefit &amp; cost assumptions'!$H39))</f>
        <v>0</v>
      </c>
      <c r="O9" s="4">
        <f>'Baseline calculations'!O41*(1-(1-'Benefit &amp; cost assumptions'!$H$3)*(1-'Benefit &amp; cost assumptions'!$H11)*(1-'Benefit &amp; cost assumptions'!$H39))</f>
        <v>0</v>
      </c>
      <c r="P9" s="4">
        <f>'Baseline calculations'!P41*(1-(1-'Benefit &amp; cost assumptions'!$H$3)*(1-'Benefit &amp; cost assumptions'!$H11)*(1-'Benefit &amp; cost assumptions'!$H39))</f>
        <v>0</v>
      </c>
      <c r="Q9" s="4">
        <f>'Baseline calculations'!Q41*(1-(1-'Benefit &amp; cost assumptions'!$H$3)*(1-'Benefit &amp; cost assumptions'!$H11)*(1-'Benefit &amp; cost assumptions'!$H39))</f>
        <v>0</v>
      </c>
      <c r="R9" s="4">
        <f>'Baseline calculations'!R41*(1-(1-'Benefit &amp; cost assumptions'!$H$3)*(1-'Benefit &amp; cost assumptions'!$H11)*(1-'Benefit &amp; cost assumptions'!$H39))</f>
        <v>0</v>
      </c>
      <c r="S9" s="4">
        <f>'Baseline calculations'!S41*(1-(1-'Benefit &amp; cost assumptions'!$H$3)*(1-'Benefit &amp; cost assumptions'!$H11)*(1-'Benefit &amp; cost assumptions'!$H39))</f>
        <v>0</v>
      </c>
      <c r="T9" s="4">
        <f>'Baseline calculations'!T41*(1-(1-'Benefit &amp; cost assumptions'!$H$3)*(1-'Benefit &amp; cost assumptions'!$H11)*(1-'Benefit &amp; cost assumptions'!$H39))</f>
        <v>0</v>
      </c>
      <c r="U9" s="4">
        <f>'Baseline calculations'!U41*(1-(1-'Benefit &amp; cost assumptions'!$H$3)*(1-'Benefit &amp; cost assumptions'!$H11)*(1-'Benefit &amp; cost assumptions'!$H39))</f>
        <v>0</v>
      </c>
      <c r="V9" s="4">
        <f>'Baseline calculations'!V41*(1-(1-'Benefit &amp; cost assumptions'!$H$3)*(1-'Benefit &amp; cost assumptions'!$H11)*(1-'Benefit &amp; cost assumptions'!$H39))</f>
        <v>0</v>
      </c>
    </row>
    <row r="10" spans="1:22" x14ac:dyDescent="0.25">
      <c r="A10" s="16" t="str">
        <f>Parameters!A$19</f>
        <v>Habitat/biodiversity/native veg</v>
      </c>
      <c r="B10" s="4"/>
      <c r="C10" s="4">
        <f>'Baseline calculations'!C42*(1-(1-'Benefit &amp; cost assumptions'!$H$3)*(1-'Benefit &amp; cost assumptions'!$H12)*(1-'Benefit &amp; cost assumptions'!$H40))</f>
        <v>0</v>
      </c>
      <c r="D10" s="4">
        <f>'Baseline calculations'!D42*(1-(1-'Benefit &amp; cost assumptions'!$H$3)*(1-'Benefit &amp; cost assumptions'!$H12)*(1-'Benefit &amp; cost assumptions'!$H40))</f>
        <v>0</v>
      </c>
      <c r="E10" s="4">
        <f>'Baseline calculations'!E42*(1-(1-'Benefit &amp; cost assumptions'!$H$3)*(1-'Benefit &amp; cost assumptions'!$H12)*(1-'Benefit &amp; cost assumptions'!$H40))</f>
        <v>0</v>
      </c>
      <c r="F10" s="4">
        <f>'Baseline calculations'!F42*(1-(1-'Benefit &amp; cost assumptions'!$H$3)*(1-'Benefit &amp; cost assumptions'!$H12)*(1-'Benefit &amp; cost assumptions'!$H40))</f>
        <v>0</v>
      </c>
      <c r="G10" s="4">
        <f>'Baseline calculations'!G42*(1-(1-'Benefit &amp; cost assumptions'!$H$3)*(1-'Benefit &amp; cost assumptions'!$H12)*(1-'Benefit &amp; cost assumptions'!$H40))</f>
        <v>0</v>
      </c>
      <c r="H10" s="4">
        <f>'Baseline calculations'!H42*(1-(1-'Benefit &amp; cost assumptions'!$H$3)*(1-'Benefit &amp; cost assumptions'!$H12)*(1-'Benefit &amp; cost assumptions'!$H40))</f>
        <v>0</v>
      </c>
      <c r="I10" s="4">
        <f>'Baseline calculations'!I42*(1-(1-'Benefit &amp; cost assumptions'!$H$3)*(1-'Benefit &amp; cost assumptions'!$H12)*(1-'Benefit &amp; cost assumptions'!$H40))</f>
        <v>0</v>
      </c>
      <c r="J10" s="4">
        <f>'Baseline calculations'!J42*(1-(1-'Benefit &amp; cost assumptions'!$H$3)*(1-'Benefit &amp; cost assumptions'!$H12)*(1-'Benefit &amp; cost assumptions'!$H40))</f>
        <v>0</v>
      </c>
      <c r="K10" s="4">
        <f>'Baseline calculations'!K42*(1-(1-'Benefit &amp; cost assumptions'!$H$3)*(1-'Benefit &amp; cost assumptions'!$H12)*(1-'Benefit &amp; cost assumptions'!$H40))</f>
        <v>0</v>
      </c>
      <c r="L10" s="4">
        <f>'Baseline calculations'!L42*(1-(1-'Benefit &amp; cost assumptions'!$H$3)*(1-'Benefit &amp; cost assumptions'!$H12)*(1-'Benefit &amp; cost assumptions'!$H40))</f>
        <v>0</v>
      </c>
      <c r="M10" s="4">
        <f>'Baseline calculations'!M42*(1-(1-'Benefit &amp; cost assumptions'!$H$3)*(1-'Benefit &amp; cost assumptions'!$H12)*(1-'Benefit &amp; cost assumptions'!$H40))</f>
        <v>0</v>
      </c>
      <c r="N10" s="4">
        <f>'Baseline calculations'!N42*(1-(1-'Benefit &amp; cost assumptions'!$H$3)*(1-'Benefit &amp; cost assumptions'!$H12)*(1-'Benefit &amp; cost assumptions'!$H40))</f>
        <v>0</v>
      </c>
      <c r="O10" s="4">
        <f>'Baseline calculations'!O42*(1-(1-'Benefit &amp; cost assumptions'!$H$3)*(1-'Benefit &amp; cost assumptions'!$H12)*(1-'Benefit &amp; cost assumptions'!$H40))</f>
        <v>0</v>
      </c>
      <c r="P10" s="4">
        <f>'Baseline calculations'!P42*(1-(1-'Benefit &amp; cost assumptions'!$H$3)*(1-'Benefit &amp; cost assumptions'!$H12)*(1-'Benefit &amp; cost assumptions'!$H40))</f>
        <v>0</v>
      </c>
      <c r="Q10" s="4">
        <f>'Baseline calculations'!Q42*(1-(1-'Benefit &amp; cost assumptions'!$H$3)*(1-'Benefit &amp; cost assumptions'!$H12)*(1-'Benefit &amp; cost assumptions'!$H40))</f>
        <v>0</v>
      </c>
      <c r="R10" s="4">
        <f>'Baseline calculations'!R42*(1-(1-'Benefit &amp; cost assumptions'!$H$3)*(1-'Benefit &amp; cost assumptions'!$H12)*(1-'Benefit &amp; cost assumptions'!$H40))</f>
        <v>0</v>
      </c>
      <c r="S10" s="4">
        <f>'Baseline calculations'!S42*(1-(1-'Benefit &amp; cost assumptions'!$H$3)*(1-'Benefit &amp; cost assumptions'!$H12)*(1-'Benefit &amp; cost assumptions'!$H40))</f>
        <v>0</v>
      </c>
      <c r="T10" s="4">
        <f>'Baseline calculations'!T42*(1-(1-'Benefit &amp; cost assumptions'!$H$3)*(1-'Benefit &amp; cost assumptions'!$H12)*(1-'Benefit &amp; cost assumptions'!$H40))</f>
        <v>0</v>
      </c>
      <c r="U10" s="4">
        <f>'Baseline calculations'!U42*(1-(1-'Benefit &amp; cost assumptions'!$H$3)*(1-'Benefit &amp; cost assumptions'!$H12)*(1-'Benefit &amp; cost assumptions'!$H40))</f>
        <v>0</v>
      </c>
      <c r="V10" s="4">
        <f>'Baseline calculations'!V42*(1-(1-'Benefit &amp; cost assumptions'!$H$3)*(1-'Benefit &amp; cost assumptions'!$H12)*(1-'Benefit &amp; cost assumptions'!$H40))</f>
        <v>0</v>
      </c>
    </row>
    <row r="11" spans="1:22" x14ac:dyDescent="0.25">
      <c r="A11" s="16" t="str">
        <f>Parameters!A$20</f>
        <v>Agric: horticulture</v>
      </c>
      <c r="B11" s="4"/>
      <c r="C11" s="4">
        <f>'Baseline calculations'!C43*(1-(1-'Benefit &amp; cost assumptions'!$H$3)*(1-'Benefit &amp; cost assumptions'!$H13)*(1-'Benefit &amp; cost assumptions'!$H41))</f>
        <v>0</v>
      </c>
      <c r="D11" s="4">
        <f>'Baseline calculations'!D43*(1-(1-'Benefit &amp; cost assumptions'!$H$3)*(1-'Benefit &amp; cost assumptions'!$H13)*(1-'Benefit &amp; cost assumptions'!$H41))</f>
        <v>0</v>
      </c>
      <c r="E11" s="4">
        <f>'Baseline calculations'!E43*(1-(1-'Benefit &amp; cost assumptions'!$H$3)*(1-'Benefit &amp; cost assumptions'!$H13)*(1-'Benefit &amp; cost assumptions'!$H41))</f>
        <v>0</v>
      </c>
      <c r="F11" s="4">
        <f>'Baseline calculations'!F43*(1-(1-'Benefit &amp; cost assumptions'!$H$3)*(1-'Benefit &amp; cost assumptions'!$H13)*(1-'Benefit &amp; cost assumptions'!$H41))</f>
        <v>0</v>
      </c>
      <c r="G11" s="4">
        <f>'Baseline calculations'!G43*(1-(1-'Benefit &amp; cost assumptions'!$H$3)*(1-'Benefit &amp; cost assumptions'!$H13)*(1-'Benefit &amp; cost assumptions'!$H41))</f>
        <v>0</v>
      </c>
      <c r="H11" s="4">
        <f>'Baseline calculations'!H43*(1-(1-'Benefit &amp; cost assumptions'!$H$3)*(1-'Benefit &amp; cost assumptions'!$H13)*(1-'Benefit &amp; cost assumptions'!$H41))</f>
        <v>0</v>
      </c>
      <c r="I11" s="4">
        <f>'Baseline calculations'!I43*(1-(1-'Benefit &amp; cost assumptions'!$H$3)*(1-'Benefit &amp; cost assumptions'!$H13)*(1-'Benefit &amp; cost assumptions'!$H41))</f>
        <v>0</v>
      </c>
      <c r="J11" s="4">
        <f>'Baseline calculations'!J43*(1-(1-'Benefit &amp; cost assumptions'!$H$3)*(1-'Benefit &amp; cost assumptions'!$H13)*(1-'Benefit &amp; cost assumptions'!$H41))</f>
        <v>0</v>
      </c>
      <c r="K11" s="4">
        <f>'Baseline calculations'!K43*(1-(1-'Benefit &amp; cost assumptions'!$H$3)*(1-'Benefit &amp; cost assumptions'!$H13)*(1-'Benefit &amp; cost assumptions'!$H41))</f>
        <v>0</v>
      </c>
      <c r="L11" s="4">
        <f>'Baseline calculations'!L43*(1-(1-'Benefit &amp; cost assumptions'!$H$3)*(1-'Benefit &amp; cost assumptions'!$H13)*(1-'Benefit &amp; cost assumptions'!$H41))</f>
        <v>0</v>
      </c>
      <c r="M11" s="4">
        <f>'Baseline calculations'!M43*(1-(1-'Benefit &amp; cost assumptions'!$H$3)*(1-'Benefit &amp; cost assumptions'!$H13)*(1-'Benefit &amp; cost assumptions'!$H41))</f>
        <v>0</v>
      </c>
      <c r="N11" s="4">
        <f>'Baseline calculations'!N43*(1-(1-'Benefit &amp; cost assumptions'!$H$3)*(1-'Benefit &amp; cost assumptions'!$H13)*(1-'Benefit &amp; cost assumptions'!$H41))</f>
        <v>0</v>
      </c>
      <c r="O11" s="4">
        <f>'Baseline calculations'!O43*(1-(1-'Benefit &amp; cost assumptions'!$H$3)*(1-'Benefit &amp; cost assumptions'!$H13)*(1-'Benefit &amp; cost assumptions'!$H41))</f>
        <v>0</v>
      </c>
      <c r="P11" s="4">
        <f>'Baseline calculations'!P43*(1-(1-'Benefit &amp; cost assumptions'!$H$3)*(1-'Benefit &amp; cost assumptions'!$H13)*(1-'Benefit &amp; cost assumptions'!$H41))</f>
        <v>0</v>
      </c>
      <c r="Q11" s="4">
        <f>'Baseline calculations'!Q43*(1-(1-'Benefit &amp; cost assumptions'!$H$3)*(1-'Benefit &amp; cost assumptions'!$H13)*(1-'Benefit &amp; cost assumptions'!$H41))</f>
        <v>0</v>
      </c>
      <c r="R11" s="4">
        <f>'Baseline calculations'!R43*(1-(1-'Benefit &amp; cost assumptions'!$H$3)*(1-'Benefit &amp; cost assumptions'!$H13)*(1-'Benefit &amp; cost assumptions'!$H41))</f>
        <v>0</v>
      </c>
      <c r="S11" s="4">
        <f>'Baseline calculations'!S43*(1-(1-'Benefit &amp; cost assumptions'!$H$3)*(1-'Benefit &amp; cost assumptions'!$H13)*(1-'Benefit &amp; cost assumptions'!$H41))</f>
        <v>0</v>
      </c>
      <c r="T11" s="4">
        <f>'Baseline calculations'!T43*(1-(1-'Benefit &amp; cost assumptions'!$H$3)*(1-'Benefit &amp; cost assumptions'!$H13)*(1-'Benefit &amp; cost assumptions'!$H41))</f>
        <v>0</v>
      </c>
      <c r="U11" s="4">
        <f>'Baseline calculations'!U43*(1-(1-'Benefit &amp; cost assumptions'!$H$3)*(1-'Benefit &amp; cost assumptions'!$H13)*(1-'Benefit &amp; cost assumptions'!$H41))</f>
        <v>0</v>
      </c>
      <c r="V11" s="4">
        <f>'Baseline calculations'!V43*(1-(1-'Benefit &amp; cost assumptions'!$H$3)*(1-'Benefit &amp; cost assumptions'!$H13)*(1-'Benefit &amp; cost assumptions'!$H41))</f>
        <v>0</v>
      </c>
    </row>
    <row r="12" spans="1:22" x14ac:dyDescent="0.25">
      <c r="A12" s="16" t="str">
        <f>Parameters!A$21</f>
        <v>Agric: vineyards</v>
      </c>
      <c r="B12" s="4"/>
      <c r="C12" s="4">
        <f>'Baseline calculations'!C44*(1-(1-'Benefit &amp; cost assumptions'!$H$3)*(1-'Benefit &amp; cost assumptions'!$H14)*(1-'Benefit &amp; cost assumptions'!$H42))</f>
        <v>0</v>
      </c>
      <c r="D12" s="4">
        <f>'Baseline calculations'!D44*(1-(1-'Benefit &amp; cost assumptions'!$H$3)*(1-'Benefit &amp; cost assumptions'!$H14)*(1-'Benefit &amp; cost assumptions'!$H42))</f>
        <v>0</v>
      </c>
      <c r="E12" s="4">
        <f>'Baseline calculations'!E44*(1-(1-'Benefit &amp; cost assumptions'!$H$3)*(1-'Benefit &amp; cost assumptions'!$H14)*(1-'Benefit &amp; cost assumptions'!$H42))</f>
        <v>0</v>
      </c>
      <c r="F12" s="4">
        <f>'Baseline calculations'!F44*(1-(1-'Benefit &amp; cost assumptions'!$H$3)*(1-'Benefit &amp; cost assumptions'!$H14)*(1-'Benefit &amp; cost assumptions'!$H42))</f>
        <v>0</v>
      </c>
      <c r="G12" s="4">
        <f>'Baseline calculations'!G44*(1-(1-'Benefit &amp; cost assumptions'!$H$3)*(1-'Benefit &amp; cost assumptions'!$H14)*(1-'Benefit &amp; cost assumptions'!$H42))</f>
        <v>0</v>
      </c>
      <c r="H12" s="4">
        <f>'Baseline calculations'!H44*(1-(1-'Benefit &amp; cost assumptions'!$H$3)*(1-'Benefit &amp; cost assumptions'!$H14)*(1-'Benefit &amp; cost assumptions'!$H42))</f>
        <v>0</v>
      </c>
      <c r="I12" s="4">
        <f>'Baseline calculations'!I44*(1-(1-'Benefit &amp; cost assumptions'!$H$3)*(1-'Benefit &amp; cost assumptions'!$H14)*(1-'Benefit &amp; cost assumptions'!$H42))</f>
        <v>0</v>
      </c>
      <c r="J12" s="4">
        <f>'Baseline calculations'!J44*(1-(1-'Benefit &amp; cost assumptions'!$H$3)*(1-'Benefit &amp; cost assumptions'!$H14)*(1-'Benefit &amp; cost assumptions'!$H42))</f>
        <v>0</v>
      </c>
      <c r="K12" s="4">
        <f>'Baseline calculations'!K44*(1-(1-'Benefit &amp; cost assumptions'!$H$3)*(1-'Benefit &amp; cost assumptions'!$H14)*(1-'Benefit &amp; cost assumptions'!$H42))</f>
        <v>0</v>
      </c>
      <c r="L12" s="4">
        <f>'Baseline calculations'!L44*(1-(1-'Benefit &amp; cost assumptions'!$H$3)*(1-'Benefit &amp; cost assumptions'!$H14)*(1-'Benefit &amp; cost assumptions'!$H42))</f>
        <v>0</v>
      </c>
      <c r="M12" s="4">
        <f>'Baseline calculations'!M44*(1-(1-'Benefit &amp; cost assumptions'!$H$3)*(1-'Benefit &amp; cost assumptions'!$H14)*(1-'Benefit &amp; cost assumptions'!$H42))</f>
        <v>0</v>
      </c>
      <c r="N12" s="4">
        <f>'Baseline calculations'!N44*(1-(1-'Benefit &amp; cost assumptions'!$H$3)*(1-'Benefit &amp; cost assumptions'!$H14)*(1-'Benefit &amp; cost assumptions'!$H42))</f>
        <v>0</v>
      </c>
      <c r="O12" s="4">
        <f>'Baseline calculations'!O44*(1-(1-'Benefit &amp; cost assumptions'!$H$3)*(1-'Benefit &amp; cost assumptions'!$H14)*(1-'Benefit &amp; cost assumptions'!$H42))</f>
        <v>0</v>
      </c>
      <c r="P12" s="4">
        <f>'Baseline calculations'!P44*(1-(1-'Benefit &amp; cost assumptions'!$H$3)*(1-'Benefit &amp; cost assumptions'!$H14)*(1-'Benefit &amp; cost assumptions'!$H42))</f>
        <v>0</v>
      </c>
      <c r="Q12" s="4">
        <f>'Baseline calculations'!Q44*(1-(1-'Benefit &amp; cost assumptions'!$H$3)*(1-'Benefit &amp; cost assumptions'!$H14)*(1-'Benefit &amp; cost assumptions'!$H42))</f>
        <v>0</v>
      </c>
      <c r="R12" s="4">
        <f>'Baseline calculations'!R44*(1-(1-'Benefit &amp; cost assumptions'!$H$3)*(1-'Benefit &amp; cost assumptions'!$H14)*(1-'Benefit &amp; cost assumptions'!$H42))</f>
        <v>0</v>
      </c>
      <c r="S12" s="4">
        <f>'Baseline calculations'!S44*(1-(1-'Benefit &amp; cost assumptions'!$H$3)*(1-'Benefit &amp; cost assumptions'!$H14)*(1-'Benefit &amp; cost assumptions'!$H42))</f>
        <v>0</v>
      </c>
      <c r="T12" s="4">
        <f>'Baseline calculations'!T44*(1-(1-'Benefit &amp; cost assumptions'!$H$3)*(1-'Benefit &amp; cost assumptions'!$H14)*(1-'Benefit &amp; cost assumptions'!$H42))</f>
        <v>0</v>
      </c>
      <c r="U12" s="4">
        <f>'Baseline calculations'!U44*(1-(1-'Benefit &amp; cost assumptions'!$H$3)*(1-'Benefit &amp; cost assumptions'!$H14)*(1-'Benefit &amp; cost assumptions'!$H42))</f>
        <v>0</v>
      </c>
      <c r="V12" s="4">
        <f>'Baseline calculations'!V44*(1-(1-'Benefit &amp; cost assumptions'!$H$3)*(1-'Benefit &amp; cost assumptions'!$H14)*(1-'Benefit &amp; cost assumptions'!$H42))</f>
        <v>0</v>
      </c>
    </row>
    <row r="13" spans="1:22" x14ac:dyDescent="0.25">
      <c r="A13" s="16" t="str">
        <f>Parameters!A$22</f>
        <v>Agric: grazing</v>
      </c>
      <c r="B13" s="4"/>
      <c r="C13" s="4">
        <f>'Baseline calculations'!C45*(1-(1-'Benefit &amp; cost assumptions'!$H$3)*(1-'Benefit &amp; cost assumptions'!$H15)*(1-'Benefit &amp; cost assumptions'!$H43))</f>
        <v>0</v>
      </c>
      <c r="D13" s="4">
        <f>'Baseline calculations'!D45*(1-(1-'Benefit &amp; cost assumptions'!$H$3)*(1-'Benefit &amp; cost assumptions'!$H15)*(1-'Benefit &amp; cost assumptions'!$H43))</f>
        <v>0</v>
      </c>
      <c r="E13" s="4">
        <f>'Baseline calculations'!E45*(1-(1-'Benefit &amp; cost assumptions'!$H$3)*(1-'Benefit &amp; cost assumptions'!$H15)*(1-'Benefit &amp; cost assumptions'!$H43))</f>
        <v>0</v>
      </c>
      <c r="F13" s="4">
        <f>'Baseline calculations'!F45*(1-(1-'Benefit &amp; cost assumptions'!$H$3)*(1-'Benefit &amp; cost assumptions'!$H15)*(1-'Benefit &amp; cost assumptions'!$H43))</f>
        <v>0</v>
      </c>
      <c r="G13" s="4">
        <f>'Baseline calculations'!G45*(1-(1-'Benefit &amp; cost assumptions'!$H$3)*(1-'Benefit &amp; cost assumptions'!$H15)*(1-'Benefit &amp; cost assumptions'!$H43))</f>
        <v>0</v>
      </c>
      <c r="H13" s="4">
        <f>'Baseline calculations'!H45*(1-(1-'Benefit &amp; cost assumptions'!$H$3)*(1-'Benefit &amp; cost assumptions'!$H15)*(1-'Benefit &amp; cost assumptions'!$H43))</f>
        <v>0</v>
      </c>
      <c r="I13" s="4">
        <f>'Baseline calculations'!I45*(1-(1-'Benefit &amp; cost assumptions'!$H$3)*(1-'Benefit &amp; cost assumptions'!$H15)*(1-'Benefit &amp; cost assumptions'!$H43))</f>
        <v>0</v>
      </c>
      <c r="J13" s="4">
        <f>'Baseline calculations'!J45*(1-(1-'Benefit &amp; cost assumptions'!$H$3)*(1-'Benefit &amp; cost assumptions'!$H15)*(1-'Benefit &amp; cost assumptions'!$H43))</f>
        <v>0</v>
      </c>
      <c r="K13" s="4">
        <f>'Baseline calculations'!K45*(1-(1-'Benefit &amp; cost assumptions'!$H$3)*(1-'Benefit &amp; cost assumptions'!$H15)*(1-'Benefit &amp; cost assumptions'!$H43))</f>
        <v>0</v>
      </c>
      <c r="L13" s="4">
        <f>'Baseline calculations'!L45*(1-(1-'Benefit &amp; cost assumptions'!$H$3)*(1-'Benefit &amp; cost assumptions'!$H15)*(1-'Benefit &amp; cost assumptions'!$H43))</f>
        <v>0</v>
      </c>
      <c r="M13" s="4">
        <f>'Baseline calculations'!M45*(1-(1-'Benefit &amp; cost assumptions'!$H$3)*(1-'Benefit &amp; cost assumptions'!$H15)*(1-'Benefit &amp; cost assumptions'!$H43))</f>
        <v>0</v>
      </c>
      <c r="N13" s="4">
        <f>'Baseline calculations'!N45*(1-(1-'Benefit &amp; cost assumptions'!$H$3)*(1-'Benefit &amp; cost assumptions'!$H15)*(1-'Benefit &amp; cost assumptions'!$H43))</f>
        <v>0</v>
      </c>
      <c r="O13" s="4">
        <f>'Baseline calculations'!O45*(1-(1-'Benefit &amp; cost assumptions'!$H$3)*(1-'Benefit &amp; cost assumptions'!$H15)*(1-'Benefit &amp; cost assumptions'!$H43))</f>
        <v>0</v>
      </c>
      <c r="P13" s="4">
        <f>'Baseline calculations'!P45*(1-(1-'Benefit &amp; cost assumptions'!$H$3)*(1-'Benefit &amp; cost assumptions'!$H15)*(1-'Benefit &amp; cost assumptions'!$H43))</f>
        <v>0</v>
      </c>
      <c r="Q13" s="4">
        <f>'Baseline calculations'!Q45*(1-(1-'Benefit &amp; cost assumptions'!$H$3)*(1-'Benefit &amp; cost assumptions'!$H15)*(1-'Benefit &amp; cost assumptions'!$H43))</f>
        <v>0</v>
      </c>
      <c r="R13" s="4">
        <f>'Baseline calculations'!R45*(1-(1-'Benefit &amp; cost assumptions'!$H$3)*(1-'Benefit &amp; cost assumptions'!$H15)*(1-'Benefit &amp; cost assumptions'!$H43))</f>
        <v>0</v>
      </c>
      <c r="S13" s="4">
        <f>'Baseline calculations'!S45*(1-(1-'Benefit &amp; cost assumptions'!$H$3)*(1-'Benefit &amp; cost assumptions'!$H15)*(1-'Benefit &amp; cost assumptions'!$H43))</f>
        <v>0</v>
      </c>
      <c r="T13" s="4">
        <f>'Baseline calculations'!T45*(1-(1-'Benefit &amp; cost assumptions'!$H$3)*(1-'Benefit &amp; cost assumptions'!$H15)*(1-'Benefit &amp; cost assumptions'!$H43))</f>
        <v>0</v>
      </c>
      <c r="U13" s="4">
        <f>'Baseline calculations'!U45*(1-(1-'Benefit &amp; cost assumptions'!$H$3)*(1-'Benefit &amp; cost assumptions'!$H15)*(1-'Benefit &amp; cost assumptions'!$H43))</f>
        <v>0</v>
      </c>
      <c r="V13" s="4">
        <f>'Baseline calculations'!V45*(1-(1-'Benefit &amp; cost assumptions'!$H$3)*(1-'Benefit &amp; cost assumptions'!$H15)*(1-'Benefit &amp; cost assumptions'!$H43))</f>
        <v>0</v>
      </c>
    </row>
    <row r="14" spans="1:22" x14ac:dyDescent="0.25">
      <c r="A14" s="16" t="str">
        <f>Parameters!A$23</f>
        <v>Agric: vegetable growing</v>
      </c>
      <c r="B14" s="4"/>
      <c r="C14" s="4">
        <f>'Baseline calculations'!C46*(1-(1-'Benefit &amp; cost assumptions'!$H$3)*(1-'Benefit &amp; cost assumptions'!$H16)*(1-'Benefit &amp; cost assumptions'!$H44))</f>
        <v>0</v>
      </c>
      <c r="D14" s="4">
        <f>'Baseline calculations'!D46*(1-(1-'Benefit &amp; cost assumptions'!$H$3)*(1-'Benefit &amp; cost assumptions'!$H16)*(1-'Benefit &amp; cost assumptions'!$H44))</f>
        <v>0</v>
      </c>
      <c r="E14" s="4">
        <f>'Baseline calculations'!E46*(1-(1-'Benefit &amp; cost assumptions'!$H$3)*(1-'Benefit &amp; cost assumptions'!$H16)*(1-'Benefit &amp; cost assumptions'!$H44))</f>
        <v>0</v>
      </c>
      <c r="F14" s="4">
        <f>'Baseline calculations'!F46*(1-(1-'Benefit &amp; cost assumptions'!$H$3)*(1-'Benefit &amp; cost assumptions'!$H16)*(1-'Benefit &amp; cost assumptions'!$H44))</f>
        <v>0</v>
      </c>
      <c r="G14" s="4">
        <f>'Baseline calculations'!G46*(1-(1-'Benefit &amp; cost assumptions'!$H$3)*(1-'Benefit &amp; cost assumptions'!$H16)*(1-'Benefit &amp; cost assumptions'!$H44))</f>
        <v>0</v>
      </c>
      <c r="H14" s="4">
        <f>'Baseline calculations'!H46*(1-(1-'Benefit &amp; cost assumptions'!$H$3)*(1-'Benefit &amp; cost assumptions'!$H16)*(1-'Benefit &amp; cost assumptions'!$H44))</f>
        <v>0</v>
      </c>
      <c r="I14" s="4">
        <f>'Baseline calculations'!I46*(1-(1-'Benefit &amp; cost assumptions'!$H$3)*(1-'Benefit &amp; cost assumptions'!$H16)*(1-'Benefit &amp; cost assumptions'!$H44))</f>
        <v>0</v>
      </c>
      <c r="J14" s="4">
        <f>'Baseline calculations'!J46*(1-(1-'Benefit &amp; cost assumptions'!$H$3)*(1-'Benefit &amp; cost assumptions'!$H16)*(1-'Benefit &amp; cost assumptions'!$H44))</f>
        <v>0</v>
      </c>
      <c r="K14" s="4">
        <f>'Baseline calculations'!K46*(1-(1-'Benefit &amp; cost assumptions'!$H$3)*(1-'Benefit &amp; cost assumptions'!$H16)*(1-'Benefit &amp; cost assumptions'!$H44))</f>
        <v>0</v>
      </c>
      <c r="L14" s="4">
        <f>'Baseline calculations'!L46*(1-(1-'Benefit &amp; cost assumptions'!$H$3)*(1-'Benefit &amp; cost assumptions'!$H16)*(1-'Benefit &amp; cost assumptions'!$H44))</f>
        <v>0</v>
      </c>
      <c r="M14" s="4">
        <f>'Baseline calculations'!M46*(1-(1-'Benefit &amp; cost assumptions'!$H$3)*(1-'Benefit &amp; cost assumptions'!$H16)*(1-'Benefit &amp; cost assumptions'!$H44))</f>
        <v>0</v>
      </c>
      <c r="N14" s="4">
        <f>'Baseline calculations'!N46*(1-(1-'Benefit &amp; cost assumptions'!$H$3)*(1-'Benefit &amp; cost assumptions'!$H16)*(1-'Benefit &amp; cost assumptions'!$H44))</f>
        <v>0</v>
      </c>
      <c r="O14" s="4">
        <f>'Baseline calculations'!O46*(1-(1-'Benefit &amp; cost assumptions'!$H$3)*(1-'Benefit &amp; cost assumptions'!$H16)*(1-'Benefit &amp; cost assumptions'!$H44))</f>
        <v>0</v>
      </c>
      <c r="P14" s="4">
        <f>'Baseline calculations'!P46*(1-(1-'Benefit &amp; cost assumptions'!$H$3)*(1-'Benefit &amp; cost assumptions'!$H16)*(1-'Benefit &amp; cost assumptions'!$H44))</f>
        <v>0</v>
      </c>
      <c r="Q14" s="4">
        <f>'Baseline calculations'!Q46*(1-(1-'Benefit &amp; cost assumptions'!$H$3)*(1-'Benefit &amp; cost assumptions'!$H16)*(1-'Benefit &amp; cost assumptions'!$H44))</f>
        <v>0</v>
      </c>
      <c r="R14" s="4">
        <f>'Baseline calculations'!R46*(1-(1-'Benefit &amp; cost assumptions'!$H$3)*(1-'Benefit &amp; cost assumptions'!$H16)*(1-'Benefit &amp; cost assumptions'!$H44))</f>
        <v>0</v>
      </c>
      <c r="S14" s="4">
        <f>'Baseline calculations'!S46*(1-(1-'Benefit &amp; cost assumptions'!$H$3)*(1-'Benefit &amp; cost assumptions'!$H16)*(1-'Benefit &amp; cost assumptions'!$H44))</f>
        <v>0</v>
      </c>
      <c r="T14" s="4">
        <f>'Baseline calculations'!T46*(1-(1-'Benefit &amp; cost assumptions'!$H$3)*(1-'Benefit &amp; cost assumptions'!$H16)*(1-'Benefit &amp; cost assumptions'!$H44))</f>
        <v>0</v>
      </c>
      <c r="U14" s="4">
        <f>'Baseline calculations'!U46*(1-(1-'Benefit &amp; cost assumptions'!$H$3)*(1-'Benefit &amp; cost assumptions'!$H16)*(1-'Benefit &amp; cost assumptions'!$H44))</f>
        <v>0</v>
      </c>
      <c r="V14" s="4">
        <f>'Baseline calculations'!V46*(1-(1-'Benefit &amp; cost assumptions'!$H$3)*(1-'Benefit &amp; cost assumptions'!$H16)*(1-'Benefit &amp; cost assumptions'!$H44))</f>
        <v>0</v>
      </c>
    </row>
    <row r="15" spans="1:22" x14ac:dyDescent="0.25">
      <c r="A15" s="16" t="str">
        <f>Parameters!A$24</f>
        <v>Infrastructure: Freeway</v>
      </c>
      <c r="B15" s="4"/>
      <c r="C15" s="4">
        <f>'Baseline calculations'!C47*(1-(1-'Benefit &amp; cost assumptions'!$H$3)*(1-'Benefit &amp; cost assumptions'!$H17)*(1-'Benefit &amp; cost assumptions'!$H45))</f>
        <v>0</v>
      </c>
      <c r="D15" s="4">
        <f>'Baseline calculations'!D47*(1-(1-'Benefit &amp; cost assumptions'!$H$3)*(1-'Benefit &amp; cost assumptions'!$H17)*(1-'Benefit &amp; cost assumptions'!$H45))</f>
        <v>0</v>
      </c>
      <c r="E15" s="4">
        <f>'Baseline calculations'!E47*(1-(1-'Benefit &amp; cost assumptions'!$H$3)*(1-'Benefit &amp; cost assumptions'!$H17)*(1-'Benefit &amp; cost assumptions'!$H45))</f>
        <v>0</v>
      </c>
      <c r="F15" s="4">
        <f>'Baseline calculations'!F47*(1-(1-'Benefit &amp; cost assumptions'!$H$3)*(1-'Benefit &amp; cost assumptions'!$H17)*(1-'Benefit &amp; cost assumptions'!$H45))</f>
        <v>0</v>
      </c>
      <c r="G15" s="4">
        <f>'Baseline calculations'!G47*(1-(1-'Benefit &amp; cost assumptions'!$H$3)*(1-'Benefit &amp; cost assumptions'!$H17)*(1-'Benefit &amp; cost assumptions'!$H45))</f>
        <v>0</v>
      </c>
      <c r="H15" s="4">
        <f>'Baseline calculations'!H47*(1-(1-'Benefit &amp; cost assumptions'!$H$3)*(1-'Benefit &amp; cost assumptions'!$H17)*(1-'Benefit &amp; cost assumptions'!$H45))</f>
        <v>0</v>
      </c>
      <c r="I15" s="4">
        <f>'Baseline calculations'!I47*(1-(1-'Benefit &amp; cost assumptions'!$H$3)*(1-'Benefit &amp; cost assumptions'!$H17)*(1-'Benefit &amp; cost assumptions'!$H45))</f>
        <v>0</v>
      </c>
      <c r="J15" s="4">
        <f>'Baseline calculations'!J47*(1-(1-'Benefit &amp; cost assumptions'!$H$3)*(1-'Benefit &amp; cost assumptions'!$H17)*(1-'Benefit &amp; cost assumptions'!$H45))</f>
        <v>0</v>
      </c>
      <c r="K15" s="4">
        <f>'Baseline calculations'!K47*(1-(1-'Benefit &amp; cost assumptions'!$H$3)*(1-'Benefit &amp; cost assumptions'!$H17)*(1-'Benefit &amp; cost assumptions'!$H45))</f>
        <v>0</v>
      </c>
      <c r="L15" s="4">
        <f>'Baseline calculations'!L47*(1-(1-'Benefit &amp; cost assumptions'!$H$3)*(1-'Benefit &amp; cost assumptions'!$H17)*(1-'Benefit &amp; cost assumptions'!$H45))</f>
        <v>0</v>
      </c>
      <c r="M15" s="4">
        <f>'Baseline calculations'!M47*(1-(1-'Benefit &amp; cost assumptions'!$H$3)*(1-'Benefit &amp; cost assumptions'!$H17)*(1-'Benefit &amp; cost assumptions'!$H45))</f>
        <v>0</v>
      </c>
      <c r="N15" s="4">
        <f>'Baseline calculations'!N47*(1-(1-'Benefit &amp; cost assumptions'!$H$3)*(1-'Benefit &amp; cost assumptions'!$H17)*(1-'Benefit &amp; cost assumptions'!$H45))</f>
        <v>0</v>
      </c>
      <c r="O15" s="4">
        <f>'Baseline calculations'!O47*(1-(1-'Benefit &amp; cost assumptions'!$H$3)*(1-'Benefit &amp; cost assumptions'!$H17)*(1-'Benefit &amp; cost assumptions'!$H45))</f>
        <v>0</v>
      </c>
      <c r="P15" s="4">
        <f>'Baseline calculations'!P47*(1-(1-'Benefit &amp; cost assumptions'!$H$3)*(1-'Benefit &amp; cost assumptions'!$H17)*(1-'Benefit &amp; cost assumptions'!$H45))</f>
        <v>0</v>
      </c>
      <c r="Q15" s="4">
        <f>'Baseline calculations'!Q47*(1-(1-'Benefit &amp; cost assumptions'!$H$3)*(1-'Benefit &amp; cost assumptions'!$H17)*(1-'Benefit &amp; cost assumptions'!$H45))</f>
        <v>0</v>
      </c>
      <c r="R15" s="4">
        <f>'Baseline calculations'!R47*(1-(1-'Benefit &amp; cost assumptions'!$H$3)*(1-'Benefit &amp; cost assumptions'!$H17)*(1-'Benefit &amp; cost assumptions'!$H45))</f>
        <v>0</v>
      </c>
      <c r="S15" s="4">
        <f>'Baseline calculations'!S47*(1-(1-'Benefit &amp; cost assumptions'!$H$3)*(1-'Benefit &amp; cost assumptions'!$H17)*(1-'Benefit &amp; cost assumptions'!$H45))</f>
        <v>0</v>
      </c>
      <c r="T15" s="4">
        <f>'Baseline calculations'!T47*(1-(1-'Benefit &amp; cost assumptions'!$H$3)*(1-'Benefit &amp; cost assumptions'!$H17)*(1-'Benefit &amp; cost assumptions'!$H45))</f>
        <v>0</v>
      </c>
      <c r="U15" s="4">
        <f>'Baseline calculations'!U47*(1-(1-'Benefit &amp; cost assumptions'!$H$3)*(1-'Benefit &amp; cost assumptions'!$H17)*(1-'Benefit &amp; cost assumptions'!$H45))</f>
        <v>0</v>
      </c>
      <c r="V15" s="4">
        <f>'Baseline calculations'!V47*(1-(1-'Benefit &amp; cost assumptions'!$H$3)*(1-'Benefit &amp; cost assumptions'!$H17)*(1-'Benefit &amp; cost assumptions'!$H45))</f>
        <v>0</v>
      </c>
    </row>
    <row r="16" spans="1:22" x14ac:dyDescent="0.25">
      <c r="A16" s="16" t="str">
        <f>Parameters!A$25</f>
        <v>Infrastructure: Rail corridor</v>
      </c>
      <c r="B16" s="4"/>
      <c r="C16" s="4">
        <f>'Baseline calculations'!C48*(1-(1-'Benefit &amp; cost assumptions'!$H$3)*(1-'Benefit &amp; cost assumptions'!$H18)*(1-'Benefit &amp; cost assumptions'!$H46))</f>
        <v>0</v>
      </c>
      <c r="D16" s="4">
        <f>'Baseline calculations'!D48*(1-(1-'Benefit &amp; cost assumptions'!$H$3)*(1-'Benefit &amp; cost assumptions'!$H18)*(1-'Benefit &amp; cost assumptions'!$H46))</f>
        <v>0</v>
      </c>
      <c r="E16" s="4">
        <f>'Baseline calculations'!E48*(1-(1-'Benefit &amp; cost assumptions'!$H$3)*(1-'Benefit &amp; cost assumptions'!$H18)*(1-'Benefit &amp; cost assumptions'!$H46))</f>
        <v>0</v>
      </c>
      <c r="F16" s="4">
        <f>'Baseline calculations'!F48*(1-(1-'Benefit &amp; cost assumptions'!$H$3)*(1-'Benefit &amp; cost assumptions'!$H18)*(1-'Benefit &amp; cost assumptions'!$H46))</f>
        <v>0</v>
      </c>
      <c r="G16" s="4">
        <f>'Baseline calculations'!G48*(1-(1-'Benefit &amp; cost assumptions'!$H$3)*(1-'Benefit &amp; cost assumptions'!$H18)*(1-'Benefit &amp; cost assumptions'!$H46))</f>
        <v>0</v>
      </c>
      <c r="H16" s="4">
        <f>'Baseline calculations'!H48*(1-(1-'Benefit &amp; cost assumptions'!$H$3)*(1-'Benefit &amp; cost assumptions'!$H18)*(1-'Benefit &amp; cost assumptions'!$H46))</f>
        <v>0</v>
      </c>
      <c r="I16" s="4">
        <f>'Baseline calculations'!I48*(1-(1-'Benefit &amp; cost assumptions'!$H$3)*(1-'Benefit &amp; cost assumptions'!$H18)*(1-'Benefit &amp; cost assumptions'!$H46))</f>
        <v>0</v>
      </c>
      <c r="J16" s="4">
        <f>'Baseline calculations'!J48*(1-(1-'Benefit &amp; cost assumptions'!$H$3)*(1-'Benefit &amp; cost assumptions'!$H18)*(1-'Benefit &amp; cost assumptions'!$H46))</f>
        <v>0</v>
      </c>
      <c r="K16" s="4">
        <f>'Baseline calculations'!K48*(1-(1-'Benefit &amp; cost assumptions'!$H$3)*(1-'Benefit &amp; cost assumptions'!$H18)*(1-'Benefit &amp; cost assumptions'!$H46))</f>
        <v>0</v>
      </c>
      <c r="L16" s="4">
        <f>'Baseline calculations'!L48*(1-(1-'Benefit &amp; cost assumptions'!$H$3)*(1-'Benefit &amp; cost assumptions'!$H18)*(1-'Benefit &amp; cost assumptions'!$H46))</f>
        <v>0</v>
      </c>
      <c r="M16" s="4">
        <f>'Baseline calculations'!M48*(1-(1-'Benefit &amp; cost assumptions'!$H$3)*(1-'Benefit &amp; cost assumptions'!$H18)*(1-'Benefit &amp; cost assumptions'!$H46))</f>
        <v>0</v>
      </c>
      <c r="N16" s="4">
        <f>'Baseline calculations'!N48*(1-(1-'Benefit &amp; cost assumptions'!$H$3)*(1-'Benefit &amp; cost assumptions'!$H18)*(1-'Benefit &amp; cost assumptions'!$H46))</f>
        <v>0</v>
      </c>
      <c r="O16" s="4">
        <f>'Baseline calculations'!O48*(1-(1-'Benefit &amp; cost assumptions'!$H$3)*(1-'Benefit &amp; cost assumptions'!$H18)*(1-'Benefit &amp; cost assumptions'!$H46))</f>
        <v>0</v>
      </c>
      <c r="P16" s="4">
        <f>'Baseline calculations'!P48*(1-(1-'Benefit &amp; cost assumptions'!$H$3)*(1-'Benefit &amp; cost assumptions'!$H18)*(1-'Benefit &amp; cost assumptions'!$H46))</f>
        <v>0</v>
      </c>
      <c r="Q16" s="4">
        <f>'Baseline calculations'!Q48*(1-(1-'Benefit &amp; cost assumptions'!$H$3)*(1-'Benefit &amp; cost assumptions'!$H18)*(1-'Benefit &amp; cost assumptions'!$H46))</f>
        <v>0</v>
      </c>
      <c r="R16" s="4">
        <f>'Baseline calculations'!R48*(1-(1-'Benefit &amp; cost assumptions'!$H$3)*(1-'Benefit &amp; cost assumptions'!$H18)*(1-'Benefit &amp; cost assumptions'!$H46))</f>
        <v>0</v>
      </c>
      <c r="S16" s="4">
        <f>'Baseline calculations'!S48*(1-(1-'Benefit &amp; cost assumptions'!$H$3)*(1-'Benefit &amp; cost assumptions'!$H18)*(1-'Benefit &amp; cost assumptions'!$H46))</f>
        <v>0</v>
      </c>
      <c r="T16" s="4">
        <f>'Baseline calculations'!T48*(1-(1-'Benefit &amp; cost assumptions'!$H$3)*(1-'Benefit &amp; cost assumptions'!$H18)*(1-'Benefit &amp; cost assumptions'!$H46))</f>
        <v>0</v>
      </c>
      <c r="U16" s="4">
        <f>'Baseline calculations'!U48*(1-(1-'Benefit &amp; cost assumptions'!$H$3)*(1-'Benefit &amp; cost assumptions'!$H18)*(1-'Benefit &amp; cost assumptions'!$H46))</f>
        <v>0</v>
      </c>
      <c r="V16" s="4">
        <f>'Baseline calculations'!V48*(1-(1-'Benefit &amp; cost assumptions'!$H$3)*(1-'Benefit &amp; cost assumptions'!$H18)*(1-'Benefit &amp; cost assumptions'!$H46))</f>
        <v>0</v>
      </c>
    </row>
    <row r="17" spans="1:22" x14ac:dyDescent="0.25">
      <c r="A17" s="16" t="str">
        <f>Parameters!A$26</f>
        <v>Infrastructure: Gas Pipeline</v>
      </c>
      <c r="B17" s="4"/>
      <c r="C17" s="4">
        <f>'Baseline calculations'!C49*(1-(1-'Benefit &amp; cost assumptions'!$H$3)*(1-'Benefit &amp; cost assumptions'!$H19)*(1-'Benefit &amp; cost assumptions'!$H47))</f>
        <v>0</v>
      </c>
      <c r="D17" s="4">
        <f>'Baseline calculations'!D49*(1-(1-'Benefit &amp; cost assumptions'!$H$3)*(1-'Benefit &amp; cost assumptions'!$H19)*(1-'Benefit &amp; cost assumptions'!$H47))</f>
        <v>0</v>
      </c>
      <c r="E17" s="4">
        <f>'Baseline calculations'!E49*(1-(1-'Benefit &amp; cost assumptions'!$H$3)*(1-'Benefit &amp; cost assumptions'!$H19)*(1-'Benefit &amp; cost assumptions'!$H47))</f>
        <v>0</v>
      </c>
      <c r="F17" s="4">
        <f>'Baseline calculations'!F49*(1-(1-'Benefit &amp; cost assumptions'!$H$3)*(1-'Benefit &amp; cost assumptions'!$H19)*(1-'Benefit &amp; cost assumptions'!$H47))</f>
        <v>0</v>
      </c>
      <c r="G17" s="4">
        <f>'Baseline calculations'!G49*(1-(1-'Benefit &amp; cost assumptions'!$H$3)*(1-'Benefit &amp; cost assumptions'!$H19)*(1-'Benefit &amp; cost assumptions'!$H47))</f>
        <v>0</v>
      </c>
      <c r="H17" s="4">
        <f>'Baseline calculations'!H49*(1-(1-'Benefit &amp; cost assumptions'!$H$3)*(1-'Benefit &amp; cost assumptions'!$H19)*(1-'Benefit &amp; cost assumptions'!$H47))</f>
        <v>0</v>
      </c>
      <c r="I17" s="4">
        <f>'Baseline calculations'!I49*(1-(1-'Benefit &amp; cost assumptions'!$H$3)*(1-'Benefit &amp; cost assumptions'!$H19)*(1-'Benefit &amp; cost assumptions'!$H47))</f>
        <v>0</v>
      </c>
      <c r="J17" s="4">
        <f>'Baseline calculations'!J49*(1-(1-'Benefit &amp; cost assumptions'!$H$3)*(1-'Benefit &amp; cost assumptions'!$H19)*(1-'Benefit &amp; cost assumptions'!$H47))</f>
        <v>0</v>
      </c>
      <c r="K17" s="4">
        <f>'Baseline calculations'!K49*(1-(1-'Benefit &amp; cost assumptions'!$H$3)*(1-'Benefit &amp; cost assumptions'!$H19)*(1-'Benefit &amp; cost assumptions'!$H47))</f>
        <v>0</v>
      </c>
      <c r="L17" s="4">
        <f>'Baseline calculations'!L49*(1-(1-'Benefit &amp; cost assumptions'!$H$3)*(1-'Benefit &amp; cost assumptions'!$H19)*(1-'Benefit &amp; cost assumptions'!$H47))</f>
        <v>0</v>
      </c>
      <c r="M17" s="4">
        <f>'Baseline calculations'!M49*(1-(1-'Benefit &amp; cost assumptions'!$H$3)*(1-'Benefit &amp; cost assumptions'!$H19)*(1-'Benefit &amp; cost assumptions'!$H47))</f>
        <v>0</v>
      </c>
      <c r="N17" s="4">
        <f>'Baseline calculations'!N49*(1-(1-'Benefit &amp; cost assumptions'!$H$3)*(1-'Benefit &amp; cost assumptions'!$H19)*(1-'Benefit &amp; cost assumptions'!$H47))</f>
        <v>0</v>
      </c>
      <c r="O17" s="4">
        <f>'Baseline calculations'!O49*(1-(1-'Benefit &amp; cost assumptions'!$H$3)*(1-'Benefit &amp; cost assumptions'!$H19)*(1-'Benefit &amp; cost assumptions'!$H47))</f>
        <v>0</v>
      </c>
      <c r="P17" s="4">
        <f>'Baseline calculations'!P49*(1-(1-'Benefit &amp; cost assumptions'!$H$3)*(1-'Benefit &amp; cost assumptions'!$H19)*(1-'Benefit &amp; cost assumptions'!$H47))</f>
        <v>0</v>
      </c>
      <c r="Q17" s="4">
        <f>'Baseline calculations'!Q49*(1-(1-'Benefit &amp; cost assumptions'!$H$3)*(1-'Benefit &amp; cost assumptions'!$H19)*(1-'Benefit &amp; cost assumptions'!$H47))</f>
        <v>0</v>
      </c>
      <c r="R17" s="4">
        <f>'Baseline calculations'!R49*(1-(1-'Benefit &amp; cost assumptions'!$H$3)*(1-'Benefit &amp; cost assumptions'!$H19)*(1-'Benefit &amp; cost assumptions'!$H47))</f>
        <v>0</v>
      </c>
      <c r="S17" s="4">
        <f>'Baseline calculations'!S49*(1-(1-'Benefit &amp; cost assumptions'!$H$3)*(1-'Benefit &amp; cost assumptions'!$H19)*(1-'Benefit &amp; cost assumptions'!$H47))</f>
        <v>0</v>
      </c>
      <c r="T17" s="4">
        <f>'Baseline calculations'!T49*(1-(1-'Benefit &amp; cost assumptions'!$H$3)*(1-'Benefit &amp; cost assumptions'!$H19)*(1-'Benefit &amp; cost assumptions'!$H47))</f>
        <v>0</v>
      </c>
      <c r="U17" s="4">
        <f>'Baseline calculations'!U49*(1-(1-'Benefit &amp; cost assumptions'!$H$3)*(1-'Benefit &amp; cost assumptions'!$H19)*(1-'Benefit &amp; cost assumptions'!$H47))</f>
        <v>0</v>
      </c>
      <c r="V17" s="4">
        <f>'Baseline calculations'!V49*(1-(1-'Benefit &amp; cost assumptions'!$H$3)*(1-'Benefit &amp; cost assumptions'!$H19)*(1-'Benefit &amp; cost assumptions'!$H47))</f>
        <v>0</v>
      </c>
    </row>
    <row r="18" spans="1:22" x14ac:dyDescent="0.25">
      <c r="A18" s="16" t="str">
        <f>Parameters!A$27</f>
        <v>Infrastructure: Tranmission Lines OH</v>
      </c>
      <c r="B18" s="4"/>
      <c r="C18" s="4">
        <f>'Baseline calculations'!C50*(1-(1-'Benefit &amp; cost assumptions'!$H$3)*(1-'Benefit &amp; cost assumptions'!$H20)*(1-'Benefit &amp; cost assumptions'!$H48))</f>
        <v>0</v>
      </c>
      <c r="D18" s="4">
        <f>'Baseline calculations'!D50*(1-(1-'Benefit &amp; cost assumptions'!$H$3)*(1-'Benefit &amp; cost assumptions'!$H20)*(1-'Benefit &amp; cost assumptions'!$H48))</f>
        <v>0</v>
      </c>
      <c r="E18" s="4">
        <f>'Baseline calculations'!E50*(1-(1-'Benefit &amp; cost assumptions'!$H$3)*(1-'Benefit &amp; cost assumptions'!$H20)*(1-'Benefit &amp; cost assumptions'!$H48))</f>
        <v>0</v>
      </c>
      <c r="F18" s="4">
        <f>'Baseline calculations'!F50*(1-(1-'Benefit &amp; cost assumptions'!$H$3)*(1-'Benefit &amp; cost assumptions'!$H20)*(1-'Benefit &amp; cost assumptions'!$H48))</f>
        <v>0</v>
      </c>
      <c r="G18" s="4">
        <f>'Baseline calculations'!G50*(1-(1-'Benefit &amp; cost assumptions'!$H$3)*(1-'Benefit &amp; cost assumptions'!$H20)*(1-'Benefit &amp; cost assumptions'!$H48))</f>
        <v>0</v>
      </c>
      <c r="H18" s="4">
        <f>'Baseline calculations'!H50*(1-(1-'Benefit &amp; cost assumptions'!$H$3)*(1-'Benefit &amp; cost assumptions'!$H20)*(1-'Benefit &amp; cost assumptions'!$H48))</f>
        <v>0</v>
      </c>
      <c r="I18" s="4">
        <f>'Baseline calculations'!I50*(1-(1-'Benefit &amp; cost assumptions'!$H$3)*(1-'Benefit &amp; cost assumptions'!$H20)*(1-'Benefit &amp; cost assumptions'!$H48))</f>
        <v>0</v>
      </c>
      <c r="J18" s="4">
        <f>'Baseline calculations'!J50*(1-(1-'Benefit &amp; cost assumptions'!$H$3)*(1-'Benefit &amp; cost assumptions'!$H20)*(1-'Benefit &amp; cost assumptions'!$H48))</f>
        <v>0</v>
      </c>
      <c r="K18" s="4">
        <f>'Baseline calculations'!K50*(1-(1-'Benefit &amp; cost assumptions'!$H$3)*(1-'Benefit &amp; cost assumptions'!$H20)*(1-'Benefit &amp; cost assumptions'!$H48))</f>
        <v>0</v>
      </c>
      <c r="L18" s="4">
        <f>'Baseline calculations'!L50*(1-(1-'Benefit &amp; cost assumptions'!$H$3)*(1-'Benefit &amp; cost assumptions'!$H20)*(1-'Benefit &amp; cost assumptions'!$H48))</f>
        <v>0</v>
      </c>
      <c r="M18" s="4">
        <f>'Baseline calculations'!M50*(1-(1-'Benefit &amp; cost assumptions'!$H$3)*(1-'Benefit &amp; cost assumptions'!$H20)*(1-'Benefit &amp; cost assumptions'!$H48))</f>
        <v>0</v>
      </c>
      <c r="N18" s="4">
        <f>'Baseline calculations'!N50*(1-(1-'Benefit &amp; cost assumptions'!$H$3)*(1-'Benefit &amp; cost assumptions'!$H20)*(1-'Benefit &amp; cost assumptions'!$H48))</f>
        <v>0</v>
      </c>
      <c r="O18" s="4">
        <f>'Baseline calculations'!O50*(1-(1-'Benefit &amp; cost assumptions'!$H$3)*(1-'Benefit &amp; cost assumptions'!$H20)*(1-'Benefit &amp; cost assumptions'!$H48))</f>
        <v>0</v>
      </c>
      <c r="P18" s="4">
        <f>'Baseline calculations'!P50*(1-(1-'Benefit &amp; cost assumptions'!$H$3)*(1-'Benefit &amp; cost assumptions'!$H20)*(1-'Benefit &amp; cost assumptions'!$H48))</f>
        <v>0</v>
      </c>
      <c r="Q18" s="4">
        <f>'Baseline calculations'!Q50*(1-(1-'Benefit &amp; cost assumptions'!$H$3)*(1-'Benefit &amp; cost assumptions'!$H20)*(1-'Benefit &amp; cost assumptions'!$H48))</f>
        <v>0</v>
      </c>
      <c r="R18" s="4">
        <f>'Baseline calculations'!R50*(1-(1-'Benefit &amp; cost assumptions'!$H$3)*(1-'Benefit &amp; cost assumptions'!$H20)*(1-'Benefit &amp; cost assumptions'!$H48))</f>
        <v>0</v>
      </c>
      <c r="S18" s="4">
        <f>'Baseline calculations'!S50*(1-(1-'Benefit &amp; cost assumptions'!$H$3)*(1-'Benefit &amp; cost assumptions'!$H20)*(1-'Benefit &amp; cost assumptions'!$H48))</f>
        <v>0</v>
      </c>
      <c r="T18" s="4">
        <f>'Baseline calculations'!T50*(1-(1-'Benefit &amp; cost assumptions'!$H$3)*(1-'Benefit &amp; cost assumptions'!$H20)*(1-'Benefit &amp; cost assumptions'!$H48))</f>
        <v>0</v>
      </c>
      <c r="U18" s="4">
        <f>'Baseline calculations'!U50*(1-(1-'Benefit &amp; cost assumptions'!$H$3)*(1-'Benefit &amp; cost assumptions'!$H20)*(1-'Benefit &amp; cost assumptions'!$H48))</f>
        <v>0</v>
      </c>
      <c r="V18" s="4">
        <f>'Baseline calculations'!V50*(1-(1-'Benefit &amp; cost assumptions'!$H$3)*(1-'Benefit &amp; cost assumptions'!$H20)*(1-'Benefit &amp; cost assumptions'!$H48))</f>
        <v>0</v>
      </c>
    </row>
    <row r="19" spans="1:22" x14ac:dyDescent="0.25">
      <c r="A19" s="16" t="str">
        <f>Parameters!A$28</f>
        <v>Infrastructure: Tranmission Lines UG</v>
      </c>
      <c r="B19" s="4"/>
      <c r="C19" s="4">
        <f>'Baseline calculations'!C51*(1-(1-'Benefit &amp; cost assumptions'!$H$3)*(1-'Benefit &amp; cost assumptions'!$H21)*(1-'Benefit &amp; cost assumptions'!$H49))</f>
        <v>0</v>
      </c>
      <c r="D19" s="4">
        <f>'Baseline calculations'!D51*(1-(1-'Benefit &amp; cost assumptions'!$H$3)*(1-'Benefit &amp; cost assumptions'!$H21)*(1-'Benefit &amp; cost assumptions'!$H49))</f>
        <v>0</v>
      </c>
      <c r="E19" s="4">
        <f>'Baseline calculations'!E51*(1-(1-'Benefit &amp; cost assumptions'!$H$3)*(1-'Benefit &amp; cost assumptions'!$H21)*(1-'Benefit &amp; cost assumptions'!$H49))</f>
        <v>0</v>
      </c>
      <c r="F19" s="4">
        <f>'Baseline calculations'!F51*(1-(1-'Benefit &amp; cost assumptions'!$H$3)*(1-'Benefit &amp; cost assumptions'!$H21)*(1-'Benefit &amp; cost assumptions'!$H49))</f>
        <v>0</v>
      </c>
      <c r="G19" s="4">
        <f>'Baseline calculations'!G51*(1-(1-'Benefit &amp; cost assumptions'!$H$3)*(1-'Benefit &amp; cost assumptions'!$H21)*(1-'Benefit &amp; cost assumptions'!$H49))</f>
        <v>0</v>
      </c>
      <c r="H19" s="4">
        <f>'Baseline calculations'!H51*(1-(1-'Benefit &amp; cost assumptions'!$H$3)*(1-'Benefit &amp; cost assumptions'!$H21)*(1-'Benefit &amp; cost assumptions'!$H49))</f>
        <v>0</v>
      </c>
      <c r="I19" s="4">
        <f>'Baseline calculations'!I51*(1-(1-'Benefit &amp; cost assumptions'!$H$3)*(1-'Benefit &amp; cost assumptions'!$H21)*(1-'Benefit &amp; cost assumptions'!$H49))</f>
        <v>0</v>
      </c>
      <c r="J19" s="4">
        <f>'Baseline calculations'!J51*(1-(1-'Benefit &amp; cost assumptions'!$H$3)*(1-'Benefit &amp; cost assumptions'!$H21)*(1-'Benefit &amp; cost assumptions'!$H49))</f>
        <v>0</v>
      </c>
      <c r="K19" s="4">
        <f>'Baseline calculations'!K51*(1-(1-'Benefit &amp; cost assumptions'!$H$3)*(1-'Benefit &amp; cost assumptions'!$H21)*(1-'Benefit &amp; cost assumptions'!$H49))</f>
        <v>0</v>
      </c>
      <c r="L19" s="4">
        <f>'Baseline calculations'!L51*(1-(1-'Benefit &amp; cost assumptions'!$H$3)*(1-'Benefit &amp; cost assumptions'!$H21)*(1-'Benefit &amp; cost assumptions'!$H49))</f>
        <v>0</v>
      </c>
      <c r="M19" s="4">
        <f>'Baseline calculations'!M51*(1-(1-'Benefit &amp; cost assumptions'!$H$3)*(1-'Benefit &amp; cost assumptions'!$H21)*(1-'Benefit &amp; cost assumptions'!$H49))</f>
        <v>0</v>
      </c>
      <c r="N19" s="4">
        <f>'Baseline calculations'!N51*(1-(1-'Benefit &amp; cost assumptions'!$H$3)*(1-'Benefit &amp; cost assumptions'!$H21)*(1-'Benefit &amp; cost assumptions'!$H49))</f>
        <v>0</v>
      </c>
      <c r="O19" s="4">
        <f>'Baseline calculations'!O51*(1-(1-'Benefit &amp; cost assumptions'!$H$3)*(1-'Benefit &amp; cost assumptions'!$H21)*(1-'Benefit &amp; cost assumptions'!$H49))</f>
        <v>0</v>
      </c>
      <c r="P19" s="4">
        <f>'Baseline calculations'!P51*(1-(1-'Benefit &amp; cost assumptions'!$H$3)*(1-'Benefit &amp; cost assumptions'!$H21)*(1-'Benefit &amp; cost assumptions'!$H49))</f>
        <v>0</v>
      </c>
      <c r="Q19" s="4">
        <f>'Baseline calculations'!Q51*(1-(1-'Benefit &amp; cost assumptions'!$H$3)*(1-'Benefit &amp; cost assumptions'!$H21)*(1-'Benefit &amp; cost assumptions'!$H49))</f>
        <v>0</v>
      </c>
      <c r="R19" s="4">
        <f>'Baseline calculations'!R51*(1-(1-'Benefit &amp; cost assumptions'!$H$3)*(1-'Benefit &amp; cost assumptions'!$H21)*(1-'Benefit &amp; cost assumptions'!$H49))</f>
        <v>0</v>
      </c>
      <c r="S19" s="4">
        <f>'Baseline calculations'!S51*(1-(1-'Benefit &amp; cost assumptions'!$H$3)*(1-'Benefit &amp; cost assumptions'!$H21)*(1-'Benefit &amp; cost assumptions'!$H49))</f>
        <v>0</v>
      </c>
      <c r="T19" s="4">
        <f>'Baseline calculations'!T51*(1-(1-'Benefit &amp; cost assumptions'!$H$3)*(1-'Benefit &amp; cost assumptions'!$H21)*(1-'Benefit &amp; cost assumptions'!$H49))</f>
        <v>0</v>
      </c>
      <c r="U19" s="4">
        <f>'Baseline calculations'!U51*(1-(1-'Benefit &amp; cost assumptions'!$H$3)*(1-'Benefit &amp; cost assumptions'!$H21)*(1-'Benefit &amp; cost assumptions'!$H49))</f>
        <v>0</v>
      </c>
      <c r="V19" s="4">
        <f>'Baseline calculations'!V51*(1-(1-'Benefit &amp; cost assumptions'!$H$3)*(1-'Benefit &amp; cost assumptions'!$H21)*(1-'Benefit &amp; cost assumptions'!$H49))</f>
        <v>0</v>
      </c>
    </row>
    <row r="20" spans="1:22" x14ac:dyDescent="0.25">
      <c r="A20" s="16" t="str">
        <f>Parameters!A$29</f>
        <v>Special purpose protection zones; Schools etc</v>
      </c>
      <c r="B20" s="4"/>
      <c r="C20" s="4">
        <f>'Baseline calculations'!C52*(1-(1-'Benefit &amp; cost assumptions'!$H$3)*(1-'Benefit &amp; cost assumptions'!$H22)*(1-'Benefit &amp; cost assumptions'!$H50))</f>
        <v>0</v>
      </c>
      <c r="D20" s="4">
        <f>'Baseline calculations'!D52*(1-(1-'Benefit &amp; cost assumptions'!$H$3)*(1-'Benefit &amp; cost assumptions'!$H22)*(1-'Benefit &amp; cost assumptions'!$H50))</f>
        <v>0</v>
      </c>
      <c r="E20" s="4">
        <f>'Baseline calculations'!E52*(1-(1-'Benefit &amp; cost assumptions'!$H$3)*(1-'Benefit &amp; cost assumptions'!$H22)*(1-'Benefit &amp; cost assumptions'!$H50))</f>
        <v>0</v>
      </c>
      <c r="F20" s="4">
        <f>'Baseline calculations'!F52*(1-(1-'Benefit &amp; cost assumptions'!$H$3)*(1-'Benefit &amp; cost assumptions'!$H22)*(1-'Benefit &amp; cost assumptions'!$H50))</f>
        <v>0</v>
      </c>
      <c r="G20" s="4">
        <f>'Baseline calculations'!G52*(1-(1-'Benefit &amp; cost assumptions'!$H$3)*(1-'Benefit &amp; cost assumptions'!$H22)*(1-'Benefit &amp; cost assumptions'!$H50))</f>
        <v>0</v>
      </c>
      <c r="H20" s="4">
        <f>'Baseline calculations'!H52*(1-(1-'Benefit &amp; cost assumptions'!$H$3)*(1-'Benefit &amp; cost assumptions'!$H22)*(1-'Benefit &amp; cost assumptions'!$H50))</f>
        <v>0</v>
      </c>
      <c r="I20" s="4">
        <f>'Baseline calculations'!I52*(1-(1-'Benefit &amp; cost assumptions'!$H$3)*(1-'Benefit &amp; cost assumptions'!$H22)*(1-'Benefit &amp; cost assumptions'!$H50))</f>
        <v>0</v>
      </c>
      <c r="J20" s="4">
        <f>'Baseline calculations'!J52*(1-(1-'Benefit &amp; cost assumptions'!$H$3)*(1-'Benefit &amp; cost assumptions'!$H22)*(1-'Benefit &amp; cost assumptions'!$H50))</f>
        <v>0</v>
      </c>
      <c r="K20" s="4">
        <f>'Baseline calculations'!K52*(1-(1-'Benefit &amp; cost assumptions'!$H$3)*(1-'Benefit &amp; cost assumptions'!$H22)*(1-'Benefit &amp; cost assumptions'!$H50))</f>
        <v>0</v>
      </c>
      <c r="L20" s="4">
        <f>'Baseline calculations'!L52*(1-(1-'Benefit &amp; cost assumptions'!$H$3)*(1-'Benefit &amp; cost assumptions'!$H22)*(1-'Benefit &amp; cost assumptions'!$H50))</f>
        <v>0</v>
      </c>
      <c r="M20" s="4">
        <f>'Baseline calculations'!M52*(1-(1-'Benefit &amp; cost assumptions'!$H$3)*(1-'Benefit &amp; cost assumptions'!$H22)*(1-'Benefit &amp; cost assumptions'!$H50))</f>
        <v>0</v>
      </c>
      <c r="N20" s="4">
        <f>'Baseline calculations'!N52*(1-(1-'Benefit &amp; cost assumptions'!$H$3)*(1-'Benefit &amp; cost assumptions'!$H22)*(1-'Benefit &amp; cost assumptions'!$H50))</f>
        <v>0</v>
      </c>
      <c r="O20" s="4">
        <f>'Baseline calculations'!O52*(1-(1-'Benefit &amp; cost assumptions'!$H$3)*(1-'Benefit &amp; cost assumptions'!$H22)*(1-'Benefit &amp; cost assumptions'!$H50))</f>
        <v>0</v>
      </c>
      <c r="P20" s="4">
        <f>'Baseline calculations'!P52*(1-(1-'Benefit &amp; cost assumptions'!$H$3)*(1-'Benefit &amp; cost assumptions'!$H22)*(1-'Benefit &amp; cost assumptions'!$H50))</f>
        <v>0</v>
      </c>
      <c r="Q20" s="4">
        <f>'Baseline calculations'!Q52*(1-(1-'Benefit &amp; cost assumptions'!$H$3)*(1-'Benefit &amp; cost assumptions'!$H22)*(1-'Benefit &amp; cost assumptions'!$H50))</f>
        <v>0</v>
      </c>
      <c r="R20" s="4">
        <f>'Baseline calculations'!R52*(1-(1-'Benefit &amp; cost assumptions'!$H$3)*(1-'Benefit &amp; cost assumptions'!$H22)*(1-'Benefit &amp; cost assumptions'!$H50))</f>
        <v>0</v>
      </c>
      <c r="S20" s="4">
        <f>'Baseline calculations'!S52*(1-(1-'Benefit &amp; cost assumptions'!$H$3)*(1-'Benefit &amp; cost assumptions'!$H22)*(1-'Benefit &amp; cost assumptions'!$H50))</f>
        <v>0</v>
      </c>
      <c r="T20" s="4">
        <f>'Baseline calculations'!T52*(1-(1-'Benefit &amp; cost assumptions'!$H$3)*(1-'Benefit &amp; cost assumptions'!$H22)*(1-'Benefit &amp; cost assumptions'!$H50))</f>
        <v>0</v>
      </c>
      <c r="U20" s="4">
        <f>'Baseline calculations'!U52*(1-(1-'Benefit &amp; cost assumptions'!$H$3)*(1-'Benefit &amp; cost assumptions'!$H22)*(1-'Benefit &amp; cost assumptions'!$H50))</f>
        <v>0</v>
      </c>
      <c r="V20" s="4">
        <f>'Baseline calculations'!V52*(1-(1-'Benefit &amp; cost assumptions'!$H$3)*(1-'Benefit &amp; cost assumptions'!$H22)*(1-'Benefit &amp; cost assumptions'!$H50))</f>
        <v>0</v>
      </c>
    </row>
    <row r="21" spans="1:22" x14ac:dyDescent="0.25">
      <c r="A21" s="16" t="str">
        <f>Parameters!A$30</f>
        <v>Agric: Horse studs</v>
      </c>
      <c r="B21" s="4"/>
      <c r="C21" s="4">
        <f>'Baseline calculations'!C53*(1-(1-'Benefit &amp; cost assumptions'!$H$3)*(1-'Benefit &amp; cost assumptions'!$H23)*(1-'Benefit &amp; cost assumptions'!$H51))</f>
        <v>0</v>
      </c>
      <c r="D21" s="4">
        <f>'Baseline calculations'!D53*(1-(1-'Benefit &amp; cost assumptions'!$H$3)*(1-'Benefit &amp; cost assumptions'!$H23)*(1-'Benefit &amp; cost assumptions'!$H51))</f>
        <v>0</v>
      </c>
      <c r="E21" s="4">
        <f>'Baseline calculations'!E53*(1-(1-'Benefit &amp; cost assumptions'!$H$3)*(1-'Benefit &amp; cost assumptions'!$H23)*(1-'Benefit &amp; cost assumptions'!$H51))</f>
        <v>0</v>
      </c>
      <c r="F21" s="4">
        <f>'Baseline calculations'!F53*(1-(1-'Benefit &amp; cost assumptions'!$H$3)*(1-'Benefit &amp; cost assumptions'!$H23)*(1-'Benefit &amp; cost assumptions'!$H51))</f>
        <v>0</v>
      </c>
      <c r="G21" s="4">
        <f>'Baseline calculations'!G53*(1-(1-'Benefit &amp; cost assumptions'!$H$3)*(1-'Benefit &amp; cost assumptions'!$H23)*(1-'Benefit &amp; cost assumptions'!$H51))</f>
        <v>0</v>
      </c>
      <c r="H21" s="4">
        <f>'Baseline calculations'!H53*(1-(1-'Benefit &amp; cost assumptions'!$H$3)*(1-'Benefit &amp; cost assumptions'!$H23)*(1-'Benefit &amp; cost assumptions'!$H51))</f>
        <v>0</v>
      </c>
      <c r="I21" s="4">
        <f>'Baseline calculations'!I53*(1-(1-'Benefit &amp; cost assumptions'!$H$3)*(1-'Benefit &amp; cost assumptions'!$H23)*(1-'Benefit &amp; cost assumptions'!$H51))</f>
        <v>0</v>
      </c>
      <c r="J21" s="4">
        <f>'Baseline calculations'!J53*(1-(1-'Benefit &amp; cost assumptions'!$H$3)*(1-'Benefit &amp; cost assumptions'!$H23)*(1-'Benefit &amp; cost assumptions'!$H51))</f>
        <v>0</v>
      </c>
      <c r="K21" s="4">
        <f>'Baseline calculations'!K53*(1-(1-'Benefit &amp; cost assumptions'!$H$3)*(1-'Benefit &amp; cost assumptions'!$H23)*(1-'Benefit &amp; cost assumptions'!$H51))</f>
        <v>0</v>
      </c>
      <c r="L21" s="4">
        <f>'Baseline calculations'!L53*(1-(1-'Benefit &amp; cost assumptions'!$H$3)*(1-'Benefit &amp; cost assumptions'!$H23)*(1-'Benefit &amp; cost assumptions'!$H51))</f>
        <v>0</v>
      </c>
      <c r="M21" s="4">
        <f>'Baseline calculations'!M53*(1-(1-'Benefit &amp; cost assumptions'!$H$3)*(1-'Benefit &amp; cost assumptions'!$H23)*(1-'Benefit &amp; cost assumptions'!$H51))</f>
        <v>0</v>
      </c>
      <c r="N21" s="4">
        <f>'Baseline calculations'!N53*(1-(1-'Benefit &amp; cost assumptions'!$H$3)*(1-'Benefit &amp; cost assumptions'!$H23)*(1-'Benefit &amp; cost assumptions'!$H51))</f>
        <v>0</v>
      </c>
      <c r="O21" s="4">
        <f>'Baseline calculations'!O53*(1-(1-'Benefit &amp; cost assumptions'!$H$3)*(1-'Benefit &amp; cost assumptions'!$H23)*(1-'Benefit &amp; cost assumptions'!$H51))</f>
        <v>0</v>
      </c>
      <c r="P21" s="4">
        <f>'Baseline calculations'!P53*(1-(1-'Benefit &amp; cost assumptions'!$H$3)*(1-'Benefit &amp; cost assumptions'!$H23)*(1-'Benefit &amp; cost assumptions'!$H51))</f>
        <v>0</v>
      </c>
      <c r="Q21" s="4">
        <f>'Baseline calculations'!Q53*(1-(1-'Benefit &amp; cost assumptions'!$H$3)*(1-'Benefit &amp; cost assumptions'!$H23)*(1-'Benefit &amp; cost assumptions'!$H51))</f>
        <v>0</v>
      </c>
      <c r="R21" s="4">
        <f>'Baseline calculations'!R53*(1-(1-'Benefit &amp; cost assumptions'!$H$3)*(1-'Benefit &amp; cost assumptions'!$H23)*(1-'Benefit &amp; cost assumptions'!$H51))</f>
        <v>0</v>
      </c>
      <c r="S21" s="4">
        <f>'Baseline calculations'!S53*(1-(1-'Benefit &amp; cost assumptions'!$H$3)*(1-'Benefit &amp; cost assumptions'!$H23)*(1-'Benefit &amp; cost assumptions'!$H51))</f>
        <v>0</v>
      </c>
      <c r="T21" s="4">
        <f>'Baseline calculations'!T53*(1-(1-'Benefit &amp; cost assumptions'!$H$3)*(1-'Benefit &amp; cost assumptions'!$H23)*(1-'Benefit &amp; cost assumptions'!$H51))</f>
        <v>0</v>
      </c>
      <c r="U21" s="4">
        <f>'Baseline calculations'!U53*(1-(1-'Benefit &amp; cost assumptions'!$H$3)*(1-'Benefit &amp; cost assumptions'!$H23)*(1-'Benefit &amp; cost assumptions'!$H51))</f>
        <v>0</v>
      </c>
      <c r="V21" s="4">
        <f>'Baseline calculations'!V53*(1-(1-'Benefit &amp; cost assumptions'!$H$3)*(1-'Benefit &amp; cost assumptions'!$H23)*(1-'Benefit &amp; cost assumptions'!$H51))</f>
        <v>0</v>
      </c>
    </row>
    <row r="22" spans="1:22" x14ac:dyDescent="0.25">
      <c r="A22" s="16" t="str">
        <f>Parameters!A$31</f>
        <v>Residential - urban</v>
      </c>
      <c r="B22" s="4"/>
      <c r="C22" s="4">
        <f>'Baseline calculations'!C54*(1-(1-'Benefit &amp; cost assumptions'!$H$3)*(1-'Benefit &amp; cost assumptions'!$H24)*(1-'Benefit &amp; cost assumptions'!$H52))</f>
        <v>0</v>
      </c>
      <c r="D22" s="4">
        <f>'Baseline calculations'!D54*(1-(1-'Benefit &amp; cost assumptions'!$H$3)*(1-'Benefit &amp; cost assumptions'!$H24)*(1-'Benefit &amp; cost assumptions'!$H52))</f>
        <v>0</v>
      </c>
      <c r="E22" s="4">
        <f>'Baseline calculations'!E54*(1-(1-'Benefit &amp; cost assumptions'!$H$3)*(1-'Benefit &amp; cost assumptions'!$H24)*(1-'Benefit &amp; cost assumptions'!$H52))</f>
        <v>0</v>
      </c>
      <c r="F22" s="4">
        <f>'Baseline calculations'!F54*(1-(1-'Benefit &amp; cost assumptions'!$H$3)*(1-'Benefit &amp; cost assumptions'!$H24)*(1-'Benefit &amp; cost assumptions'!$H52))</f>
        <v>0</v>
      </c>
      <c r="G22" s="4">
        <f>'Baseline calculations'!G54*(1-(1-'Benefit &amp; cost assumptions'!$H$3)*(1-'Benefit &amp; cost assumptions'!$H24)*(1-'Benefit &amp; cost assumptions'!$H52))</f>
        <v>0</v>
      </c>
      <c r="H22" s="4">
        <f>'Baseline calculations'!H54*(1-(1-'Benefit &amp; cost assumptions'!$H$3)*(1-'Benefit &amp; cost assumptions'!$H24)*(1-'Benefit &amp; cost assumptions'!$H52))</f>
        <v>0</v>
      </c>
      <c r="I22" s="4">
        <f>'Baseline calculations'!I54*(1-(1-'Benefit &amp; cost assumptions'!$H$3)*(1-'Benefit &amp; cost assumptions'!$H24)*(1-'Benefit &amp; cost assumptions'!$H52))</f>
        <v>0</v>
      </c>
      <c r="J22" s="4">
        <f>'Baseline calculations'!J54*(1-(1-'Benefit &amp; cost assumptions'!$H$3)*(1-'Benefit &amp; cost assumptions'!$H24)*(1-'Benefit &amp; cost assumptions'!$H52))</f>
        <v>0</v>
      </c>
      <c r="K22" s="4">
        <f>'Baseline calculations'!K54*(1-(1-'Benefit &amp; cost assumptions'!$H$3)*(1-'Benefit &amp; cost assumptions'!$H24)*(1-'Benefit &amp; cost assumptions'!$H52))</f>
        <v>0</v>
      </c>
      <c r="L22" s="4">
        <f>'Baseline calculations'!L54*(1-(1-'Benefit &amp; cost assumptions'!$H$3)*(1-'Benefit &amp; cost assumptions'!$H24)*(1-'Benefit &amp; cost assumptions'!$H52))</f>
        <v>0</v>
      </c>
      <c r="M22" s="4">
        <f>'Baseline calculations'!M54*(1-(1-'Benefit &amp; cost assumptions'!$H$3)*(1-'Benefit &amp; cost assumptions'!$H24)*(1-'Benefit &amp; cost assumptions'!$H52))</f>
        <v>0</v>
      </c>
      <c r="N22" s="4">
        <f>'Baseline calculations'!N54*(1-(1-'Benefit &amp; cost assumptions'!$H$3)*(1-'Benefit &amp; cost assumptions'!$H24)*(1-'Benefit &amp; cost assumptions'!$H52))</f>
        <v>0</v>
      </c>
      <c r="O22" s="4">
        <f>'Baseline calculations'!O54*(1-(1-'Benefit &amp; cost assumptions'!$H$3)*(1-'Benefit &amp; cost assumptions'!$H24)*(1-'Benefit &amp; cost assumptions'!$H52))</f>
        <v>0</v>
      </c>
      <c r="P22" s="4">
        <f>'Baseline calculations'!P54*(1-(1-'Benefit &amp; cost assumptions'!$H$3)*(1-'Benefit &amp; cost assumptions'!$H24)*(1-'Benefit &amp; cost assumptions'!$H52))</f>
        <v>0</v>
      </c>
      <c r="Q22" s="4">
        <f>'Baseline calculations'!Q54*(1-(1-'Benefit &amp; cost assumptions'!$H$3)*(1-'Benefit &amp; cost assumptions'!$H24)*(1-'Benefit &amp; cost assumptions'!$H52))</f>
        <v>0</v>
      </c>
      <c r="R22" s="4">
        <f>'Baseline calculations'!R54*(1-(1-'Benefit &amp; cost assumptions'!$H$3)*(1-'Benefit &amp; cost assumptions'!$H24)*(1-'Benefit &amp; cost assumptions'!$H52))</f>
        <v>0</v>
      </c>
      <c r="S22" s="4">
        <f>'Baseline calculations'!S54*(1-(1-'Benefit &amp; cost assumptions'!$H$3)*(1-'Benefit &amp; cost assumptions'!$H24)*(1-'Benefit &amp; cost assumptions'!$H52))</f>
        <v>0</v>
      </c>
      <c r="T22" s="4">
        <f>'Baseline calculations'!T54*(1-(1-'Benefit &amp; cost assumptions'!$H$3)*(1-'Benefit &amp; cost assumptions'!$H24)*(1-'Benefit &amp; cost assumptions'!$H52))</f>
        <v>0</v>
      </c>
      <c r="U22" s="4">
        <f>'Baseline calculations'!U54*(1-(1-'Benefit &amp; cost assumptions'!$H$3)*(1-'Benefit &amp; cost assumptions'!$H24)*(1-'Benefit &amp; cost assumptions'!$H52))</f>
        <v>0</v>
      </c>
      <c r="V22" s="4">
        <f>'Baseline calculations'!V54*(1-(1-'Benefit &amp; cost assumptions'!$H$3)*(1-'Benefit &amp; cost assumptions'!$H24)*(1-'Benefit &amp; cost assumptions'!$H52))</f>
        <v>0</v>
      </c>
    </row>
    <row r="23" spans="1:22" x14ac:dyDescent="0.25">
      <c r="A23" s="16" t="str">
        <f>Parameters!A$32</f>
        <v>Residential - rural</v>
      </c>
      <c r="B23" s="4"/>
      <c r="C23" s="4">
        <f>'Baseline calculations'!C55*(1-(1-'Benefit &amp; cost assumptions'!$H$3)*(1-'Benefit &amp; cost assumptions'!$H25)*(1-'Benefit &amp; cost assumptions'!$H53))</f>
        <v>0</v>
      </c>
      <c r="D23" s="4">
        <f>'Baseline calculations'!D55*(1-(1-'Benefit &amp; cost assumptions'!$H$3)*(1-'Benefit &amp; cost assumptions'!$H25)*(1-'Benefit &amp; cost assumptions'!$H53))</f>
        <v>0</v>
      </c>
      <c r="E23" s="4">
        <f>'Baseline calculations'!E55*(1-(1-'Benefit &amp; cost assumptions'!$H$3)*(1-'Benefit &amp; cost assumptions'!$H25)*(1-'Benefit &amp; cost assumptions'!$H53))</f>
        <v>0</v>
      </c>
      <c r="F23" s="4">
        <f>'Baseline calculations'!F55*(1-(1-'Benefit &amp; cost assumptions'!$H$3)*(1-'Benefit &amp; cost assumptions'!$H25)*(1-'Benefit &amp; cost assumptions'!$H53))</f>
        <v>0</v>
      </c>
      <c r="G23" s="4">
        <f>'Baseline calculations'!G55*(1-(1-'Benefit &amp; cost assumptions'!$H$3)*(1-'Benefit &amp; cost assumptions'!$H25)*(1-'Benefit &amp; cost assumptions'!$H53))</f>
        <v>0</v>
      </c>
      <c r="H23" s="4">
        <f>'Baseline calculations'!H55*(1-(1-'Benefit &amp; cost assumptions'!$H$3)*(1-'Benefit &amp; cost assumptions'!$H25)*(1-'Benefit &amp; cost assumptions'!$H53))</f>
        <v>0</v>
      </c>
      <c r="I23" s="4">
        <f>'Baseline calculations'!I55*(1-(1-'Benefit &amp; cost assumptions'!$H$3)*(1-'Benefit &amp; cost assumptions'!$H25)*(1-'Benefit &amp; cost assumptions'!$H53))</f>
        <v>0</v>
      </c>
      <c r="J23" s="4">
        <f>'Baseline calculations'!J55*(1-(1-'Benefit &amp; cost assumptions'!$H$3)*(1-'Benefit &amp; cost assumptions'!$H25)*(1-'Benefit &amp; cost assumptions'!$H53))</f>
        <v>0</v>
      </c>
      <c r="K23" s="4">
        <f>'Baseline calculations'!K55*(1-(1-'Benefit &amp; cost assumptions'!$H$3)*(1-'Benefit &amp; cost assumptions'!$H25)*(1-'Benefit &amp; cost assumptions'!$H53))</f>
        <v>0</v>
      </c>
      <c r="L23" s="4">
        <f>'Baseline calculations'!L55*(1-(1-'Benefit &amp; cost assumptions'!$H$3)*(1-'Benefit &amp; cost assumptions'!$H25)*(1-'Benefit &amp; cost assumptions'!$H53))</f>
        <v>0</v>
      </c>
      <c r="M23" s="4">
        <f>'Baseline calculations'!M55*(1-(1-'Benefit &amp; cost assumptions'!$H$3)*(1-'Benefit &amp; cost assumptions'!$H25)*(1-'Benefit &amp; cost assumptions'!$H53))</f>
        <v>0</v>
      </c>
      <c r="N23" s="4">
        <f>'Baseline calculations'!N55*(1-(1-'Benefit &amp; cost assumptions'!$H$3)*(1-'Benefit &amp; cost assumptions'!$H25)*(1-'Benefit &amp; cost assumptions'!$H53))</f>
        <v>0</v>
      </c>
      <c r="O23" s="4">
        <f>'Baseline calculations'!O55*(1-(1-'Benefit &amp; cost assumptions'!$H$3)*(1-'Benefit &amp; cost assumptions'!$H25)*(1-'Benefit &amp; cost assumptions'!$H53))</f>
        <v>0</v>
      </c>
      <c r="P23" s="4">
        <f>'Baseline calculations'!P55*(1-(1-'Benefit &amp; cost assumptions'!$H$3)*(1-'Benefit &amp; cost assumptions'!$H25)*(1-'Benefit &amp; cost assumptions'!$H53))</f>
        <v>0</v>
      </c>
      <c r="Q23" s="4">
        <f>'Baseline calculations'!Q55*(1-(1-'Benefit &amp; cost assumptions'!$H$3)*(1-'Benefit &amp; cost assumptions'!$H25)*(1-'Benefit &amp; cost assumptions'!$H53))</f>
        <v>0</v>
      </c>
      <c r="R23" s="4">
        <f>'Baseline calculations'!R55*(1-(1-'Benefit &amp; cost assumptions'!$H$3)*(1-'Benefit &amp; cost assumptions'!$H25)*(1-'Benefit &amp; cost assumptions'!$H53))</f>
        <v>0</v>
      </c>
      <c r="S23" s="4">
        <f>'Baseline calculations'!S55*(1-(1-'Benefit &amp; cost assumptions'!$H$3)*(1-'Benefit &amp; cost assumptions'!$H25)*(1-'Benefit &amp; cost assumptions'!$H53))</f>
        <v>0</v>
      </c>
      <c r="T23" s="4">
        <f>'Baseline calculations'!T55*(1-(1-'Benefit &amp; cost assumptions'!$H$3)*(1-'Benefit &amp; cost assumptions'!$H25)*(1-'Benefit &amp; cost assumptions'!$H53))</f>
        <v>0</v>
      </c>
      <c r="U23" s="4">
        <f>'Baseline calculations'!U55*(1-(1-'Benefit &amp; cost assumptions'!$H$3)*(1-'Benefit &amp; cost assumptions'!$H25)*(1-'Benefit &amp; cost assumptions'!$H53))</f>
        <v>0</v>
      </c>
      <c r="V23" s="4">
        <f>'Baseline calculations'!V55*(1-(1-'Benefit &amp; cost assumptions'!$H$3)*(1-'Benefit &amp; cost assumptions'!$H25)*(1-'Benefit &amp; cost assumptions'!$H53))</f>
        <v>0</v>
      </c>
    </row>
    <row r="24" spans="1:22" x14ac:dyDescent="0.25">
      <c r="A24" s="16" t="str">
        <f>Parameters!A$33</f>
        <v>Asset type 20</v>
      </c>
      <c r="B24" s="4"/>
      <c r="C24" s="4">
        <f>'Baseline calculations'!C56*(1-(1-'Benefit &amp; cost assumptions'!$H$3)*(1-'Benefit &amp; cost assumptions'!$H26)*(1-'Benefit &amp; cost assumptions'!$H54))</f>
        <v>0</v>
      </c>
      <c r="D24" s="4">
        <f>'Baseline calculations'!D56*(1-(1-'Benefit &amp; cost assumptions'!$H$3)*(1-'Benefit &amp; cost assumptions'!$H26)*(1-'Benefit &amp; cost assumptions'!$H54))</f>
        <v>0</v>
      </c>
      <c r="E24" s="4">
        <f>'Baseline calculations'!E56*(1-(1-'Benefit &amp; cost assumptions'!$H$3)*(1-'Benefit &amp; cost assumptions'!$H26)*(1-'Benefit &amp; cost assumptions'!$H54))</f>
        <v>0</v>
      </c>
      <c r="F24" s="4">
        <f>'Baseline calculations'!F56*(1-(1-'Benefit &amp; cost assumptions'!$H$3)*(1-'Benefit &amp; cost assumptions'!$H26)*(1-'Benefit &amp; cost assumptions'!$H54))</f>
        <v>0</v>
      </c>
      <c r="G24" s="4">
        <f>'Baseline calculations'!G56*(1-(1-'Benefit &amp; cost assumptions'!$H$3)*(1-'Benefit &amp; cost assumptions'!$H26)*(1-'Benefit &amp; cost assumptions'!$H54))</f>
        <v>0</v>
      </c>
      <c r="H24" s="4">
        <f>'Baseline calculations'!H56*(1-(1-'Benefit &amp; cost assumptions'!$H$3)*(1-'Benefit &amp; cost assumptions'!$H26)*(1-'Benefit &amp; cost assumptions'!$H54))</f>
        <v>0</v>
      </c>
      <c r="I24" s="4">
        <f>'Baseline calculations'!I56*(1-(1-'Benefit &amp; cost assumptions'!$H$3)*(1-'Benefit &amp; cost assumptions'!$H26)*(1-'Benefit &amp; cost assumptions'!$H54))</f>
        <v>0</v>
      </c>
      <c r="J24" s="4">
        <f>'Baseline calculations'!J56*(1-(1-'Benefit &amp; cost assumptions'!$H$3)*(1-'Benefit &amp; cost assumptions'!$H26)*(1-'Benefit &amp; cost assumptions'!$H54))</f>
        <v>0</v>
      </c>
      <c r="K24" s="4">
        <f>'Baseline calculations'!K56*(1-(1-'Benefit &amp; cost assumptions'!$H$3)*(1-'Benefit &amp; cost assumptions'!$H26)*(1-'Benefit &amp; cost assumptions'!$H54))</f>
        <v>0</v>
      </c>
      <c r="L24" s="4">
        <f>'Baseline calculations'!L56*(1-(1-'Benefit &amp; cost assumptions'!$H$3)*(1-'Benefit &amp; cost assumptions'!$H26)*(1-'Benefit &amp; cost assumptions'!$H54))</f>
        <v>0</v>
      </c>
      <c r="M24" s="4">
        <f>'Baseline calculations'!M56*(1-(1-'Benefit &amp; cost assumptions'!$H$3)*(1-'Benefit &amp; cost assumptions'!$H26)*(1-'Benefit &amp; cost assumptions'!$H54))</f>
        <v>0</v>
      </c>
      <c r="N24" s="4">
        <f>'Baseline calculations'!N56*(1-(1-'Benefit &amp; cost assumptions'!$H$3)*(1-'Benefit &amp; cost assumptions'!$H26)*(1-'Benefit &amp; cost assumptions'!$H54))</f>
        <v>0</v>
      </c>
      <c r="O24" s="4">
        <f>'Baseline calculations'!O56*(1-(1-'Benefit &amp; cost assumptions'!$H$3)*(1-'Benefit &amp; cost assumptions'!$H26)*(1-'Benefit &amp; cost assumptions'!$H54))</f>
        <v>0</v>
      </c>
      <c r="P24" s="4">
        <f>'Baseline calculations'!P56*(1-(1-'Benefit &amp; cost assumptions'!$H$3)*(1-'Benefit &amp; cost assumptions'!$H26)*(1-'Benefit &amp; cost assumptions'!$H54))</f>
        <v>0</v>
      </c>
      <c r="Q24" s="4">
        <f>'Baseline calculations'!Q56*(1-(1-'Benefit &amp; cost assumptions'!$H$3)*(1-'Benefit &amp; cost assumptions'!$H26)*(1-'Benefit &amp; cost assumptions'!$H54))</f>
        <v>0</v>
      </c>
      <c r="R24" s="4">
        <f>'Baseline calculations'!R56*(1-(1-'Benefit &amp; cost assumptions'!$H$3)*(1-'Benefit &amp; cost assumptions'!$H26)*(1-'Benefit &amp; cost assumptions'!$H54))</f>
        <v>0</v>
      </c>
      <c r="S24" s="4">
        <f>'Baseline calculations'!S56*(1-(1-'Benefit &amp; cost assumptions'!$H$3)*(1-'Benefit &amp; cost assumptions'!$H26)*(1-'Benefit &amp; cost assumptions'!$H54))</f>
        <v>0</v>
      </c>
      <c r="T24" s="4">
        <f>'Baseline calculations'!T56*(1-(1-'Benefit &amp; cost assumptions'!$H$3)*(1-'Benefit &amp; cost assumptions'!$H26)*(1-'Benefit &amp; cost assumptions'!$H54))</f>
        <v>0</v>
      </c>
      <c r="U24" s="4">
        <f>'Baseline calculations'!U56*(1-(1-'Benefit &amp; cost assumptions'!$H$3)*(1-'Benefit &amp; cost assumptions'!$H26)*(1-'Benefit &amp; cost assumptions'!$H54))</f>
        <v>0</v>
      </c>
      <c r="V24" s="4">
        <f>'Baseline calculations'!V56*(1-(1-'Benefit &amp; cost assumptions'!$H$3)*(1-'Benefit &amp; cost assumptions'!$H26)*(1-'Benefit &amp; cost assumptions'!$H54))</f>
        <v>0</v>
      </c>
    </row>
    <row r="25" spans="1:22" x14ac:dyDescent="0.25">
      <c r="A25" s="16" t="str">
        <f>Parameters!A$34</f>
        <v>Asset type 21</v>
      </c>
      <c r="B25" s="4"/>
      <c r="C25" s="4">
        <f>'Baseline calculations'!C57*(1-(1-'Benefit &amp; cost assumptions'!$H$3)*(1-'Benefit &amp; cost assumptions'!$H27)*(1-'Benefit &amp; cost assumptions'!$H55))</f>
        <v>0</v>
      </c>
      <c r="D25" s="4">
        <f>'Baseline calculations'!D57*(1-(1-'Benefit &amp; cost assumptions'!$H$3)*(1-'Benefit &amp; cost assumptions'!$H27)*(1-'Benefit &amp; cost assumptions'!$H55))</f>
        <v>0</v>
      </c>
      <c r="E25" s="4">
        <f>'Baseline calculations'!E57*(1-(1-'Benefit &amp; cost assumptions'!$H$3)*(1-'Benefit &amp; cost assumptions'!$H27)*(1-'Benefit &amp; cost assumptions'!$H55))</f>
        <v>0</v>
      </c>
      <c r="F25" s="4">
        <f>'Baseline calculations'!F57*(1-(1-'Benefit &amp; cost assumptions'!$H$3)*(1-'Benefit &amp; cost assumptions'!$H27)*(1-'Benefit &amp; cost assumptions'!$H55))</f>
        <v>0</v>
      </c>
      <c r="G25" s="4">
        <f>'Baseline calculations'!G57*(1-(1-'Benefit &amp; cost assumptions'!$H$3)*(1-'Benefit &amp; cost assumptions'!$H27)*(1-'Benefit &amp; cost assumptions'!$H55))</f>
        <v>0</v>
      </c>
      <c r="H25" s="4">
        <f>'Baseline calculations'!H57*(1-(1-'Benefit &amp; cost assumptions'!$H$3)*(1-'Benefit &amp; cost assumptions'!$H27)*(1-'Benefit &amp; cost assumptions'!$H55))</f>
        <v>0</v>
      </c>
      <c r="I25" s="4">
        <f>'Baseline calculations'!I57*(1-(1-'Benefit &amp; cost assumptions'!$H$3)*(1-'Benefit &amp; cost assumptions'!$H27)*(1-'Benefit &amp; cost assumptions'!$H55))</f>
        <v>0</v>
      </c>
      <c r="J25" s="4">
        <f>'Baseline calculations'!J57*(1-(1-'Benefit &amp; cost assumptions'!$H$3)*(1-'Benefit &amp; cost assumptions'!$H27)*(1-'Benefit &amp; cost assumptions'!$H55))</f>
        <v>0</v>
      </c>
      <c r="K25" s="4">
        <f>'Baseline calculations'!K57*(1-(1-'Benefit &amp; cost assumptions'!$H$3)*(1-'Benefit &amp; cost assumptions'!$H27)*(1-'Benefit &amp; cost assumptions'!$H55))</f>
        <v>0</v>
      </c>
      <c r="L25" s="4">
        <f>'Baseline calculations'!L57*(1-(1-'Benefit &amp; cost assumptions'!$H$3)*(1-'Benefit &amp; cost assumptions'!$H27)*(1-'Benefit &amp; cost assumptions'!$H55))</f>
        <v>0</v>
      </c>
      <c r="M25" s="4">
        <f>'Baseline calculations'!M57*(1-(1-'Benefit &amp; cost assumptions'!$H$3)*(1-'Benefit &amp; cost assumptions'!$H27)*(1-'Benefit &amp; cost assumptions'!$H55))</f>
        <v>0</v>
      </c>
      <c r="N25" s="4">
        <f>'Baseline calculations'!N57*(1-(1-'Benefit &amp; cost assumptions'!$H$3)*(1-'Benefit &amp; cost assumptions'!$H27)*(1-'Benefit &amp; cost assumptions'!$H55))</f>
        <v>0</v>
      </c>
      <c r="O25" s="4">
        <f>'Baseline calculations'!O57*(1-(1-'Benefit &amp; cost assumptions'!$H$3)*(1-'Benefit &amp; cost assumptions'!$H27)*(1-'Benefit &amp; cost assumptions'!$H55))</f>
        <v>0</v>
      </c>
      <c r="P25" s="4">
        <f>'Baseline calculations'!P57*(1-(1-'Benefit &amp; cost assumptions'!$H$3)*(1-'Benefit &amp; cost assumptions'!$H27)*(1-'Benefit &amp; cost assumptions'!$H55))</f>
        <v>0</v>
      </c>
      <c r="Q25" s="4">
        <f>'Baseline calculations'!Q57*(1-(1-'Benefit &amp; cost assumptions'!$H$3)*(1-'Benefit &amp; cost assumptions'!$H27)*(1-'Benefit &amp; cost assumptions'!$H55))</f>
        <v>0</v>
      </c>
      <c r="R25" s="4">
        <f>'Baseline calculations'!R57*(1-(1-'Benefit &amp; cost assumptions'!$H$3)*(1-'Benefit &amp; cost assumptions'!$H27)*(1-'Benefit &amp; cost assumptions'!$H55))</f>
        <v>0</v>
      </c>
      <c r="S25" s="4">
        <f>'Baseline calculations'!S57*(1-(1-'Benefit &amp; cost assumptions'!$H$3)*(1-'Benefit &amp; cost assumptions'!$H27)*(1-'Benefit &amp; cost assumptions'!$H55))</f>
        <v>0</v>
      </c>
      <c r="T25" s="4">
        <f>'Baseline calculations'!T57*(1-(1-'Benefit &amp; cost assumptions'!$H$3)*(1-'Benefit &amp; cost assumptions'!$H27)*(1-'Benefit &amp; cost assumptions'!$H55))</f>
        <v>0</v>
      </c>
      <c r="U25" s="4">
        <f>'Baseline calculations'!U57*(1-(1-'Benefit &amp; cost assumptions'!$H$3)*(1-'Benefit &amp; cost assumptions'!$H27)*(1-'Benefit &amp; cost assumptions'!$H55))</f>
        <v>0</v>
      </c>
      <c r="V25" s="4">
        <f>'Baseline calculations'!V57*(1-(1-'Benefit &amp; cost assumptions'!$H$3)*(1-'Benefit &amp; cost assumptions'!$H27)*(1-'Benefit &amp; cost assumptions'!$H55))</f>
        <v>0</v>
      </c>
    </row>
    <row r="26" spans="1:22" x14ac:dyDescent="0.25">
      <c r="A26" s="16" t="str">
        <f>Parameters!A$35</f>
        <v>Asset type 22</v>
      </c>
      <c r="B26" s="4"/>
      <c r="C26" s="4">
        <f>'Baseline calculations'!C58*(1-(1-'Benefit &amp; cost assumptions'!$H$3)*(1-'Benefit &amp; cost assumptions'!$H28)*(1-'Benefit &amp; cost assumptions'!$H56))</f>
        <v>0</v>
      </c>
      <c r="D26" s="4">
        <f>'Baseline calculations'!D58*(1-(1-'Benefit &amp; cost assumptions'!$H$3)*(1-'Benefit &amp; cost assumptions'!$H28)*(1-'Benefit &amp; cost assumptions'!$H56))</f>
        <v>0</v>
      </c>
      <c r="E26" s="4">
        <f>'Baseline calculations'!E58*(1-(1-'Benefit &amp; cost assumptions'!$H$3)*(1-'Benefit &amp; cost assumptions'!$H28)*(1-'Benefit &amp; cost assumptions'!$H56))</f>
        <v>0</v>
      </c>
      <c r="F26" s="4">
        <f>'Baseline calculations'!F58*(1-(1-'Benefit &amp; cost assumptions'!$H$3)*(1-'Benefit &amp; cost assumptions'!$H28)*(1-'Benefit &amp; cost assumptions'!$H56))</f>
        <v>0</v>
      </c>
      <c r="G26" s="4">
        <f>'Baseline calculations'!G58*(1-(1-'Benefit &amp; cost assumptions'!$H$3)*(1-'Benefit &amp; cost assumptions'!$H28)*(1-'Benefit &amp; cost assumptions'!$H56))</f>
        <v>0</v>
      </c>
      <c r="H26" s="4">
        <f>'Baseline calculations'!H58*(1-(1-'Benefit &amp; cost assumptions'!$H$3)*(1-'Benefit &amp; cost assumptions'!$H28)*(1-'Benefit &amp; cost assumptions'!$H56))</f>
        <v>0</v>
      </c>
      <c r="I26" s="4">
        <f>'Baseline calculations'!I58*(1-(1-'Benefit &amp; cost assumptions'!$H$3)*(1-'Benefit &amp; cost assumptions'!$H28)*(1-'Benefit &amp; cost assumptions'!$H56))</f>
        <v>0</v>
      </c>
      <c r="J26" s="4">
        <f>'Baseline calculations'!J58*(1-(1-'Benefit &amp; cost assumptions'!$H$3)*(1-'Benefit &amp; cost assumptions'!$H28)*(1-'Benefit &amp; cost assumptions'!$H56))</f>
        <v>0</v>
      </c>
      <c r="K26" s="4">
        <f>'Baseline calculations'!K58*(1-(1-'Benefit &amp; cost assumptions'!$H$3)*(1-'Benefit &amp; cost assumptions'!$H28)*(1-'Benefit &amp; cost assumptions'!$H56))</f>
        <v>0</v>
      </c>
      <c r="L26" s="4">
        <f>'Baseline calculations'!L58*(1-(1-'Benefit &amp; cost assumptions'!$H$3)*(1-'Benefit &amp; cost assumptions'!$H28)*(1-'Benefit &amp; cost assumptions'!$H56))</f>
        <v>0</v>
      </c>
      <c r="M26" s="4">
        <f>'Baseline calculations'!M58*(1-(1-'Benefit &amp; cost assumptions'!$H$3)*(1-'Benefit &amp; cost assumptions'!$H28)*(1-'Benefit &amp; cost assumptions'!$H56))</f>
        <v>0</v>
      </c>
      <c r="N26" s="4">
        <f>'Baseline calculations'!N58*(1-(1-'Benefit &amp; cost assumptions'!$H$3)*(1-'Benefit &amp; cost assumptions'!$H28)*(1-'Benefit &amp; cost assumptions'!$H56))</f>
        <v>0</v>
      </c>
      <c r="O26" s="4">
        <f>'Baseline calculations'!O58*(1-(1-'Benefit &amp; cost assumptions'!$H$3)*(1-'Benefit &amp; cost assumptions'!$H28)*(1-'Benefit &amp; cost assumptions'!$H56))</f>
        <v>0</v>
      </c>
      <c r="P26" s="4">
        <f>'Baseline calculations'!P58*(1-(1-'Benefit &amp; cost assumptions'!$H$3)*(1-'Benefit &amp; cost assumptions'!$H28)*(1-'Benefit &amp; cost assumptions'!$H56))</f>
        <v>0</v>
      </c>
      <c r="Q26" s="4">
        <f>'Baseline calculations'!Q58*(1-(1-'Benefit &amp; cost assumptions'!$H$3)*(1-'Benefit &amp; cost assumptions'!$H28)*(1-'Benefit &amp; cost assumptions'!$H56))</f>
        <v>0</v>
      </c>
      <c r="R26" s="4">
        <f>'Baseline calculations'!R58*(1-(1-'Benefit &amp; cost assumptions'!$H$3)*(1-'Benefit &amp; cost assumptions'!$H28)*(1-'Benefit &amp; cost assumptions'!$H56))</f>
        <v>0</v>
      </c>
      <c r="S26" s="4">
        <f>'Baseline calculations'!S58*(1-(1-'Benefit &amp; cost assumptions'!$H$3)*(1-'Benefit &amp; cost assumptions'!$H28)*(1-'Benefit &amp; cost assumptions'!$H56))</f>
        <v>0</v>
      </c>
      <c r="T26" s="4">
        <f>'Baseline calculations'!T58*(1-(1-'Benefit &amp; cost assumptions'!$H$3)*(1-'Benefit &amp; cost assumptions'!$H28)*(1-'Benefit &amp; cost assumptions'!$H56))</f>
        <v>0</v>
      </c>
      <c r="U26" s="4">
        <f>'Baseline calculations'!U58*(1-(1-'Benefit &amp; cost assumptions'!$H$3)*(1-'Benefit &amp; cost assumptions'!$H28)*(1-'Benefit &amp; cost assumptions'!$H56))</f>
        <v>0</v>
      </c>
      <c r="V26" s="4">
        <f>'Baseline calculations'!V58*(1-(1-'Benefit &amp; cost assumptions'!$H$3)*(1-'Benefit &amp; cost assumptions'!$H28)*(1-'Benefit &amp; cost assumptions'!$H56))</f>
        <v>0</v>
      </c>
    </row>
    <row r="27" spans="1:22" x14ac:dyDescent="0.25">
      <c r="A27" s="16" t="str">
        <f>Parameters!A$36</f>
        <v>Asset type 23</v>
      </c>
      <c r="B27" s="4"/>
      <c r="C27" s="4">
        <f>'Baseline calculations'!C59*(1-(1-'Benefit &amp; cost assumptions'!$H$3)*(1-'Benefit &amp; cost assumptions'!$H29)*(1-'Benefit &amp; cost assumptions'!$H57))</f>
        <v>0</v>
      </c>
      <c r="D27" s="4">
        <f>'Baseline calculations'!D59*(1-(1-'Benefit &amp; cost assumptions'!$H$3)*(1-'Benefit &amp; cost assumptions'!$H29)*(1-'Benefit &amp; cost assumptions'!$H57))</f>
        <v>0</v>
      </c>
      <c r="E27" s="4">
        <f>'Baseline calculations'!E59*(1-(1-'Benefit &amp; cost assumptions'!$H$3)*(1-'Benefit &amp; cost assumptions'!$H29)*(1-'Benefit &amp; cost assumptions'!$H57))</f>
        <v>0</v>
      </c>
      <c r="F27" s="4">
        <f>'Baseline calculations'!F59*(1-(1-'Benefit &amp; cost assumptions'!$H$3)*(1-'Benefit &amp; cost assumptions'!$H29)*(1-'Benefit &amp; cost assumptions'!$H57))</f>
        <v>0</v>
      </c>
      <c r="G27" s="4">
        <f>'Baseline calculations'!G59*(1-(1-'Benefit &amp; cost assumptions'!$H$3)*(1-'Benefit &amp; cost assumptions'!$H29)*(1-'Benefit &amp; cost assumptions'!$H57))</f>
        <v>0</v>
      </c>
      <c r="H27" s="4">
        <f>'Baseline calculations'!H59*(1-(1-'Benefit &amp; cost assumptions'!$H$3)*(1-'Benefit &amp; cost assumptions'!$H29)*(1-'Benefit &amp; cost assumptions'!$H57))</f>
        <v>0</v>
      </c>
      <c r="I27" s="4">
        <f>'Baseline calculations'!I59*(1-(1-'Benefit &amp; cost assumptions'!$H$3)*(1-'Benefit &amp; cost assumptions'!$H29)*(1-'Benefit &amp; cost assumptions'!$H57))</f>
        <v>0</v>
      </c>
      <c r="J27" s="4">
        <f>'Baseline calculations'!J59*(1-(1-'Benefit &amp; cost assumptions'!$H$3)*(1-'Benefit &amp; cost assumptions'!$H29)*(1-'Benefit &amp; cost assumptions'!$H57))</f>
        <v>0</v>
      </c>
      <c r="K27" s="4">
        <f>'Baseline calculations'!K59*(1-(1-'Benefit &amp; cost assumptions'!$H$3)*(1-'Benefit &amp; cost assumptions'!$H29)*(1-'Benefit &amp; cost assumptions'!$H57))</f>
        <v>0</v>
      </c>
      <c r="L27" s="4">
        <f>'Baseline calculations'!L59*(1-(1-'Benefit &amp; cost assumptions'!$H$3)*(1-'Benefit &amp; cost assumptions'!$H29)*(1-'Benefit &amp; cost assumptions'!$H57))</f>
        <v>0</v>
      </c>
      <c r="M27" s="4">
        <f>'Baseline calculations'!M59*(1-(1-'Benefit &amp; cost assumptions'!$H$3)*(1-'Benefit &amp; cost assumptions'!$H29)*(1-'Benefit &amp; cost assumptions'!$H57))</f>
        <v>0</v>
      </c>
      <c r="N27" s="4">
        <f>'Baseline calculations'!N59*(1-(1-'Benefit &amp; cost assumptions'!$H$3)*(1-'Benefit &amp; cost assumptions'!$H29)*(1-'Benefit &amp; cost assumptions'!$H57))</f>
        <v>0</v>
      </c>
      <c r="O27" s="4">
        <f>'Baseline calculations'!O59*(1-(1-'Benefit &amp; cost assumptions'!$H$3)*(1-'Benefit &amp; cost assumptions'!$H29)*(1-'Benefit &amp; cost assumptions'!$H57))</f>
        <v>0</v>
      </c>
      <c r="P27" s="4">
        <f>'Baseline calculations'!P59*(1-(1-'Benefit &amp; cost assumptions'!$H$3)*(1-'Benefit &amp; cost assumptions'!$H29)*(1-'Benefit &amp; cost assumptions'!$H57))</f>
        <v>0</v>
      </c>
      <c r="Q27" s="4">
        <f>'Baseline calculations'!Q59*(1-(1-'Benefit &amp; cost assumptions'!$H$3)*(1-'Benefit &amp; cost assumptions'!$H29)*(1-'Benefit &amp; cost assumptions'!$H57))</f>
        <v>0</v>
      </c>
      <c r="R27" s="4">
        <f>'Baseline calculations'!R59*(1-(1-'Benefit &amp; cost assumptions'!$H$3)*(1-'Benefit &amp; cost assumptions'!$H29)*(1-'Benefit &amp; cost assumptions'!$H57))</f>
        <v>0</v>
      </c>
      <c r="S27" s="4">
        <f>'Baseline calculations'!S59*(1-(1-'Benefit &amp; cost assumptions'!$H$3)*(1-'Benefit &amp; cost assumptions'!$H29)*(1-'Benefit &amp; cost assumptions'!$H57))</f>
        <v>0</v>
      </c>
      <c r="T27" s="4">
        <f>'Baseline calculations'!T59*(1-(1-'Benefit &amp; cost assumptions'!$H$3)*(1-'Benefit &amp; cost assumptions'!$H29)*(1-'Benefit &amp; cost assumptions'!$H57))</f>
        <v>0</v>
      </c>
      <c r="U27" s="4">
        <f>'Baseline calculations'!U59*(1-(1-'Benefit &amp; cost assumptions'!$H$3)*(1-'Benefit &amp; cost assumptions'!$H29)*(1-'Benefit &amp; cost assumptions'!$H57))</f>
        <v>0</v>
      </c>
      <c r="V27" s="4">
        <f>'Baseline calculations'!V59*(1-(1-'Benefit &amp; cost assumptions'!$H$3)*(1-'Benefit &amp; cost assumptions'!$H29)*(1-'Benefit &amp; cost assumptions'!$H57))</f>
        <v>0</v>
      </c>
    </row>
    <row r="28" spans="1:22" x14ac:dyDescent="0.25">
      <c r="A28" s="16" t="str">
        <f>Parameters!A$37</f>
        <v>Asset type 24</v>
      </c>
      <c r="B28" s="4"/>
      <c r="C28" s="4">
        <f>'Baseline calculations'!C60*(1-(1-'Benefit &amp; cost assumptions'!$H$3)*(1-'Benefit &amp; cost assumptions'!$H30)*(1-'Benefit &amp; cost assumptions'!$H58))</f>
        <v>0</v>
      </c>
      <c r="D28" s="4">
        <f>'Baseline calculations'!D60*(1-(1-'Benefit &amp; cost assumptions'!$H$3)*(1-'Benefit &amp; cost assumptions'!$H30)*(1-'Benefit &amp; cost assumptions'!$H58))</f>
        <v>0</v>
      </c>
      <c r="E28" s="4">
        <f>'Baseline calculations'!E60*(1-(1-'Benefit &amp; cost assumptions'!$H$3)*(1-'Benefit &amp; cost assumptions'!$H30)*(1-'Benefit &amp; cost assumptions'!$H58))</f>
        <v>0</v>
      </c>
      <c r="F28" s="4">
        <f>'Baseline calculations'!F60*(1-(1-'Benefit &amp; cost assumptions'!$H$3)*(1-'Benefit &amp; cost assumptions'!$H30)*(1-'Benefit &amp; cost assumptions'!$H58))</f>
        <v>0</v>
      </c>
      <c r="G28" s="4">
        <f>'Baseline calculations'!G60*(1-(1-'Benefit &amp; cost assumptions'!$H$3)*(1-'Benefit &amp; cost assumptions'!$H30)*(1-'Benefit &amp; cost assumptions'!$H58))</f>
        <v>0</v>
      </c>
      <c r="H28" s="4">
        <f>'Baseline calculations'!H60*(1-(1-'Benefit &amp; cost assumptions'!$H$3)*(1-'Benefit &amp; cost assumptions'!$H30)*(1-'Benefit &amp; cost assumptions'!$H58))</f>
        <v>0</v>
      </c>
      <c r="I28" s="4">
        <f>'Baseline calculations'!I60*(1-(1-'Benefit &amp; cost assumptions'!$H$3)*(1-'Benefit &amp; cost assumptions'!$H30)*(1-'Benefit &amp; cost assumptions'!$H58))</f>
        <v>0</v>
      </c>
      <c r="J28" s="4">
        <f>'Baseline calculations'!J60*(1-(1-'Benefit &amp; cost assumptions'!$H$3)*(1-'Benefit &amp; cost assumptions'!$H30)*(1-'Benefit &amp; cost assumptions'!$H58))</f>
        <v>0</v>
      </c>
      <c r="K28" s="4">
        <f>'Baseline calculations'!K60*(1-(1-'Benefit &amp; cost assumptions'!$H$3)*(1-'Benefit &amp; cost assumptions'!$H30)*(1-'Benefit &amp; cost assumptions'!$H58))</f>
        <v>0</v>
      </c>
      <c r="L28" s="4">
        <f>'Baseline calculations'!L60*(1-(1-'Benefit &amp; cost assumptions'!$H$3)*(1-'Benefit &amp; cost assumptions'!$H30)*(1-'Benefit &amp; cost assumptions'!$H58))</f>
        <v>0</v>
      </c>
      <c r="M28" s="4">
        <f>'Baseline calculations'!M60*(1-(1-'Benefit &amp; cost assumptions'!$H$3)*(1-'Benefit &amp; cost assumptions'!$H30)*(1-'Benefit &amp; cost assumptions'!$H58))</f>
        <v>0</v>
      </c>
      <c r="N28" s="4">
        <f>'Baseline calculations'!N60*(1-(1-'Benefit &amp; cost assumptions'!$H$3)*(1-'Benefit &amp; cost assumptions'!$H30)*(1-'Benefit &amp; cost assumptions'!$H58))</f>
        <v>0</v>
      </c>
      <c r="O28" s="4">
        <f>'Baseline calculations'!O60*(1-(1-'Benefit &amp; cost assumptions'!$H$3)*(1-'Benefit &amp; cost assumptions'!$H30)*(1-'Benefit &amp; cost assumptions'!$H58))</f>
        <v>0</v>
      </c>
      <c r="P28" s="4">
        <f>'Baseline calculations'!P60*(1-(1-'Benefit &amp; cost assumptions'!$H$3)*(1-'Benefit &amp; cost assumptions'!$H30)*(1-'Benefit &amp; cost assumptions'!$H58))</f>
        <v>0</v>
      </c>
      <c r="Q28" s="4">
        <f>'Baseline calculations'!Q60*(1-(1-'Benefit &amp; cost assumptions'!$H$3)*(1-'Benefit &amp; cost assumptions'!$H30)*(1-'Benefit &amp; cost assumptions'!$H58))</f>
        <v>0</v>
      </c>
      <c r="R28" s="4">
        <f>'Baseline calculations'!R60*(1-(1-'Benefit &amp; cost assumptions'!$H$3)*(1-'Benefit &amp; cost assumptions'!$H30)*(1-'Benefit &amp; cost assumptions'!$H58))</f>
        <v>0</v>
      </c>
      <c r="S28" s="4">
        <f>'Baseline calculations'!S60*(1-(1-'Benefit &amp; cost assumptions'!$H$3)*(1-'Benefit &amp; cost assumptions'!$H30)*(1-'Benefit &amp; cost assumptions'!$H58))</f>
        <v>0</v>
      </c>
      <c r="T28" s="4">
        <f>'Baseline calculations'!T60*(1-(1-'Benefit &amp; cost assumptions'!$H$3)*(1-'Benefit &amp; cost assumptions'!$H30)*(1-'Benefit &amp; cost assumptions'!$H58))</f>
        <v>0</v>
      </c>
      <c r="U28" s="4">
        <f>'Baseline calculations'!U60*(1-(1-'Benefit &amp; cost assumptions'!$H$3)*(1-'Benefit &amp; cost assumptions'!$H30)*(1-'Benefit &amp; cost assumptions'!$H58))</f>
        <v>0</v>
      </c>
      <c r="V28" s="4">
        <f>'Baseline calculations'!V60*(1-(1-'Benefit &amp; cost assumptions'!$H$3)*(1-'Benefit &amp; cost assumptions'!$H30)*(1-'Benefit &amp; cost assumptions'!$H58))</f>
        <v>0</v>
      </c>
    </row>
    <row r="29" spans="1:22" x14ac:dyDescent="0.25">
      <c r="A29" s="16" t="str">
        <f>Parameters!A$38</f>
        <v>Asset type 25</v>
      </c>
      <c r="B29" s="4"/>
      <c r="C29" s="4">
        <f>'Baseline calculations'!C61*(1-(1-'Benefit &amp; cost assumptions'!$H$3)*(1-'Benefit &amp; cost assumptions'!$H31)*(1-'Benefit &amp; cost assumptions'!$H59))</f>
        <v>0</v>
      </c>
      <c r="D29" s="4">
        <f>'Baseline calculations'!D61*(1-(1-'Benefit &amp; cost assumptions'!$H$3)*(1-'Benefit &amp; cost assumptions'!$H31)*(1-'Benefit &amp; cost assumptions'!$H59))</f>
        <v>0</v>
      </c>
      <c r="E29" s="4">
        <f>'Baseline calculations'!E61*(1-(1-'Benefit &amp; cost assumptions'!$H$3)*(1-'Benefit &amp; cost assumptions'!$H31)*(1-'Benefit &amp; cost assumptions'!$H59))</f>
        <v>0</v>
      </c>
      <c r="F29" s="4">
        <f>'Baseline calculations'!F61*(1-(1-'Benefit &amp; cost assumptions'!$H$3)*(1-'Benefit &amp; cost assumptions'!$H31)*(1-'Benefit &amp; cost assumptions'!$H59))</f>
        <v>0</v>
      </c>
      <c r="G29" s="4">
        <f>'Baseline calculations'!G61*(1-(1-'Benefit &amp; cost assumptions'!$H$3)*(1-'Benefit &amp; cost assumptions'!$H31)*(1-'Benefit &amp; cost assumptions'!$H59))</f>
        <v>0</v>
      </c>
      <c r="H29" s="4">
        <f>'Baseline calculations'!H61*(1-(1-'Benefit &amp; cost assumptions'!$H$3)*(1-'Benefit &amp; cost assumptions'!$H31)*(1-'Benefit &amp; cost assumptions'!$H59))</f>
        <v>0</v>
      </c>
      <c r="I29" s="4">
        <f>'Baseline calculations'!I61*(1-(1-'Benefit &amp; cost assumptions'!$H$3)*(1-'Benefit &amp; cost assumptions'!$H31)*(1-'Benefit &amp; cost assumptions'!$H59))</f>
        <v>0</v>
      </c>
      <c r="J29" s="4">
        <f>'Baseline calculations'!J61*(1-(1-'Benefit &amp; cost assumptions'!$H$3)*(1-'Benefit &amp; cost assumptions'!$H31)*(1-'Benefit &amp; cost assumptions'!$H59))</f>
        <v>0</v>
      </c>
      <c r="K29" s="4">
        <f>'Baseline calculations'!K61*(1-(1-'Benefit &amp; cost assumptions'!$H$3)*(1-'Benefit &amp; cost assumptions'!$H31)*(1-'Benefit &amp; cost assumptions'!$H59))</f>
        <v>0</v>
      </c>
      <c r="L29" s="4">
        <f>'Baseline calculations'!L61*(1-(1-'Benefit &amp; cost assumptions'!$H$3)*(1-'Benefit &amp; cost assumptions'!$H31)*(1-'Benefit &amp; cost assumptions'!$H59))</f>
        <v>0</v>
      </c>
      <c r="M29" s="4">
        <f>'Baseline calculations'!M61*(1-(1-'Benefit &amp; cost assumptions'!$H$3)*(1-'Benefit &amp; cost assumptions'!$H31)*(1-'Benefit &amp; cost assumptions'!$H59))</f>
        <v>0</v>
      </c>
      <c r="N29" s="4">
        <f>'Baseline calculations'!N61*(1-(1-'Benefit &amp; cost assumptions'!$H$3)*(1-'Benefit &amp; cost assumptions'!$H31)*(1-'Benefit &amp; cost assumptions'!$H59))</f>
        <v>0</v>
      </c>
      <c r="O29" s="4">
        <f>'Baseline calculations'!O61*(1-(1-'Benefit &amp; cost assumptions'!$H$3)*(1-'Benefit &amp; cost assumptions'!$H31)*(1-'Benefit &amp; cost assumptions'!$H59))</f>
        <v>0</v>
      </c>
      <c r="P29" s="4">
        <f>'Baseline calculations'!P61*(1-(1-'Benefit &amp; cost assumptions'!$H$3)*(1-'Benefit &amp; cost assumptions'!$H31)*(1-'Benefit &amp; cost assumptions'!$H59))</f>
        <v>0</v>
      </c>
      <c r="Q29" s="4">
        <f>'Baseline calculations'!Q61*(1-(1-'Benefit &amp; cost assumptions'!$H$3)*(1-'Benefit &amp; cost assumptions'!$H31)*(1-'Benefit &amp; cost assumptions'!$H59))</f>
        <v>0</v>
      </c>
      <c r="R29" s="4">
        <f>'Baseline calculations'!R61*(1-(1-'Benefit &amp; cost assumptions'!$H$3)*(1-'Benefit &amp; cost assumptions'!$H31)*(1-'Benefit &amp; cost assumptions'!$H59))</f>
        <v>0</v>
      </c>
      <c r="S29" s="4">
        <f>'Baseline calculations'!S61*(1-(1-'Benefit &amp; cost assumptions'!$H$3)*(1-'Benefit &amp; cost assumptions'!$H31)*(1-'Benefit &amp; cost assumptions'!$H59))</f>
        <v>0</v>
      </c>
      <c r="T29" s="4">
        <f>'Baseline calculations'!T61*(1-(1-'Benefit &amp; cost assumptions'!$H$3)*(1-'Benefit &amp; cost assumptions'!$H31)*(1-'Benefit &amp; cost assumptions'!$H59))</f>
        <v>0</v>
      </c>
      <c r="U29" s="4">
        <f>'Baseline calculations'!U61*(1-(1-'Benefit &amp; cost assumptions'!$H$3)*(1-'Benefit &amp; cost assumptions'!$H31)*(1-'Benefit &amp; cost assumptions'!$H59))</f>
        <v>0</v>
      </c>
      <c r="V29" s="4">
        <f>'Baseline calculations'!V61*(1-(1-'Benefit &amp; cost assumptions'!$H$3)*(1-'Benefit &amp; cost assumptions'!$H31)*(1-'Benefit &amp; cost assumptions'!$H59))</f>
        <v>0</v>
      </c>
    </row>
    <row r="30" spans="1:22" x14ac:dyDescent="0.25">
      <c r="B30" s="4"/>
      <c r="C30" s="4"/>
      <c r="D30" s="4"/>
      <c r="E30" s="4"/>
      <c r="F30" s="4"/>
      <c r="G30" s="4"/>
      <c r="H30" s="4"/>
      <c r="I30" s="4"/>
      <c r="J30" s="4"/>
      <c r="K30" s="4"/>
      <c r="L30" s="4"/>
      <c r="M30" s="4"/>
      <c r="N30" s="4"/>
      <c r="O30" s="4"/>
      <c r="P30" s="4"/>
      <c r="Q30" s="4"/>
      <c r="R30" s="4"/>
      <c r="S30" s="4"/>
      <c r="T30" s="4"/>
      <c r="U30" s="4"/>
      <c r="V30" s="4"/>
    </row>
    <row r="31" spans="1:22" x14ac:dyDescent="0.25">
      <c r="A31" t="s">
        <v>59</v>
      </c>
      <c r="C31" s="4" t="e">
        <f>SUM(C4:C29)</f>
        <v>#DIV/0!</v>
      </c>
      <c r="D31" s="4" t="e">
        <f t="shared" ref="D31:V31" si="0">SUM(D4:D29)</f>
        <v>#DIV/0!</v>
      </c>
      <c r="E31" s="4" t="e">
        <f t="shared" si="0"/>
        <v>#DIV/0!</v>
      </c>
      <c r="F31" s="4" t="e">
        <f t="shared" si="0"/>
        <v>#DIV/0!</v>
      </c>
      <c r="G31" s="4" t="e">
        <f t="shared" si="0"/>
        <v>#DIV/0!</v>
      </c>
      <c r="H31" s="4" t="e">
        <f t="shared" si="0"/>
        <v>#DIV/0!</v>
      </c>
      <c r="I31" s="4" t="e">
        <f t="shared" si="0"/>
        <v>#DIV/0!</v>
      </c>
      <c r="J31" s="4" t="e">
        <f t="shared" si="0"/>
        <v>#DIV/0!</v>
      </c>
      <c r="K31" s="4" t="e">
        <f t="shared" si="0"/>
        <v>#DIV/0!</v>
      </c>
      <c r="L31" s="4" t="e">
        <f t="shared" si="0"/>
        <v>#DIV/0!</v>
      </c>
      <c r="M31" s="4" t="e">
        <f t="shared" si="0"/>
        <v>#DIV/0!</v>
      </c>
      <c r="N31" s="4" t="e">
        <f t="shared" si="0"/>
        <v>#DIV/0!</v>
      </c>
      <c r="O31" s="4" t="e">
        <f t="shared" si="0"/>
        <v>#DIV/0!</v>
      </c>
      <c r="P31" s="4" t="e">
        <f t="shared" si="0"/>
        <v>#DIV/0!</v>
      </c>
      <c r="Q31" s="4" t="e">
        <f t="shared" si="0"/>
        <v>#DIV/0!</v>
      </c>
      <c r="R31" s="4" t="e">
        <f t="shared" si="0"/>
        <v>#DIV/0!</v>
      </c>
      <c r="S31" s="4" t="e">
        <f t="shared" si="0"/>
        <v>#DIV/0!</v>
      </c>
      <c r="T31" s="4" t="e">
        <f t="shared" si="0"/>
        <v>#DIV/0!</v>
      </c>
      <c r="U31" s="4" t="e">
        <f t="shared" si="0"/>
        <v>#DIV/0!</v>
      </c>
      <c r="V31" s="4" t="e">
        <f t="shared" si="0"/>
        <v>#DIV/0!</v>
      </c>
    </row>
    <row r="32" spans="1:22" x14ac:dyDescent="0.25">
      <c r="A32" t="s">
        <v>41</v>
      </c>
      <c r="C32" s="7" t="e">
        <f>C31*Parameters!$C$80</f>
        <v>#DIV/0!</v>
      </c>
      <c r="D32" s="7" t="e">
        <f>D31*Parameters!$C$80</f>
        <v>#DIV/0!</v>
      </c>
      <c r="E32" s="7" t="e">
        <f>E31*Parameters!$C$80</f>
        <v>#DIV/0!</v>
      </c>
      <c r="F32" s="7" t="e">
        <f>F31*Parameters!$C$80</f>
        <v>#DIV/0!</v>
      </c>
      <c r="G32" s="7" t="e">
        <f>G31*Parameters!$C$80</f>
        <v>#DIV/0!</v>
      </c>
      <c r="H32" s="7" t="e">
        <f>H31*Parameters!$C$80</f>
        <v>#DIV/0!</v>
      </c>
      <c r="I32" s="7" t="e">
        <f>I31*Parameters!$C$80</f>
        <v>#DIV/0!</v>
      </c>
      <c r="J32" s="7" t="e">
        <f>J31*Parameters!$C$80</f>
        <v>#DIV/0!</v>
      </c>
      <c r="K32" s="7" t="e">
        <f>K31*Parameters!$C$80</f>
        <v>#DIV/0!</v>
      </c>
      <c r="L32" s="7" t="e">
        <f>L31*Parameters!$C$80</f>
        <v>#DIV/0!</v>
      </c>
      <c r="M32" s="7" t="e">
        <f>M31*Parameters!$C$80</f>
        <v>#DIV/0!</v>
      </c>
      <c r="N32" s="7" t="e">
        <f>N31*Parameters!$C$80</f>
        <v>#DIV/0!</v>
      </c>
      <c r="O32" s="7" t="e">
        <f>O31*Parameters!$C$80</f>
        <v>#DIV/0!</v>
      </c>
      <c r="P32" s="7" t="e">
        <f>P31*Parameters!$C$80</f>
        <v>#DIV/0!</v>
      </c>
      <c r="Q32" s="7" t="e">
        <f>Q31*Parameters!$C$80</f>
        <v>#DIV/0!</v>
      </c>
      <c r="R32" s="7" t="e">
        <f>R31*Parameters!$C$80</f>
        <v>#DIV/0!</v>
      </c>
      <c r="S32" s="7" t="e">
        <f>S31*Parameters!$C$80</f>
        <v>#DIV/0!</v>
      </c>
      <c r="T32" s="7" t="e">
        <f>T31*Parameters!$C$80</f>
        <v>#DIV/0!</v>
      </c>
      <c r="U32" s="7" t="e">
        <f>U31*Parameters!$C$80</f>
        <v>#DIV/0!</v>
      </c>
      <c r="V32" s="7" t="e">
        <f>V31*Parameters!$C$80</f>
        <v>#DIV/0!</v>
      </c>
    </row>
    <row r="33" spans="1:22" x14ac:dyDescent="0.25">
      <c r="A33" t="s">
        <v>42</v>
      </c>
      <c r="C33" s="4" t="e">
        <f>C31+C32</f>
        <v>#DIV/0!</v>
      </c>
      <c r="D33" s="4" t="e">
        <f t="shared" ref="D33:V33" si="1">D31+D32</f>
        <v>#DIV/0!</v>
      </c>
      <c r="E33" s="4" t="e">
        <f t="shared" si="1"/>
        <v>#DIV/0!</v>
      </c>
      <c r="F33" s="4" t="e">
        <f t="shared" si="1"/>
        <v>#DIV/0!</v>
      </c>
      <c r="G33" s="4" t="e">
        <f t="shared" si="1"/>
        <v>#DIV/0!</v>
      </c>
      <c r="H33" s="4" t="e">
        <f t="shared" si="1"/>
        <v>#DIV/0!</v>
      </c>
      <c r="I33" s="4" t="e">
        <f t="shared" si="1"/>
        <v>#DIV/0!</v>
      </c>
      <c r="J33" s="4" t="e">
        <f t="shared" si="1"/>
        <v>#DIV/0!</v>
      </c>
      <c r="K33" s="4" t="e">
        <f t="shared" si="1"/>
        <v>#DIV/0!</v>
      </c>
      <c r="L33" s="4" t="e">
        <f t="shared" si="1"/>
        <v>#DIV/0!</v>
      </c>
      <c r="M33" s="4" t="e">
        <f t="shared" si="1"/>
        <v>#DIV/0!</v>
      </c>
      <c r="N33" s="4" t="e">
        <f t="shared" si="1"/>
        <v>#DIV/0!</v>
      </c>
      <c r="O33" s="4" t="e">
        <f t="shared" si="1"/>
        <v>#DIV/0!</v>
      </c>
      <c r="P33" s="4" t="e">
        <f t="shared" si="1"/>
        <v>#DIV/0!</v>
      </c>
      <c r="Q33" s="4" t="e">
        <f t="shared" si="1"/>
        <v>#DIV/0!</v>
      </c>
      <c r="R33" s="4" t="e">
        <f t="shared" si="1"/>
        <v>#DIV/0!</v>
      </c>
      <c r="S33" s="4" t="e">
        <f t="shared" si="1"/>
        <v>#DIV/0!</v>
      </c>
      <c r="T33" s="4" t="e">
        <f t="shared" si="1"/>
        <v>#DIV/0!</v>
      </c>
      <c r="U33" s="4" t="e">
        <f t="shared" si="1"/>
        <v>#DIV/0!</v>
      </c>
      <c r="V33" s="4" t="e">
        <f t="shared" si="1"/>
        <v>#DIV/0!</v>
      </c>
    </row>
    <row r="34" spans="1:22" ht="30" x14ac:dyDescent="0.25">
      <c r="A34" s="5" t="s">
        <v>53</v>
      </c>
      <c r="C34" s="8">
        <f>IF(C1&lt;='Benefit &amp; cost assumptions'!$H$61,0,IF(C1&lt;('Benefit &amp; cost assumptions'!$H$61+'Benefit &amp; cost assumptions'!$H$62),(C1-'Benefit &amp; cost assumptions'!$H$61)/'Benefit &amp; cost assumptions'!$H$62,1))*IF(C1&gt;'Benefit &amp; cost assumptions'!$H$63,0,1)</f>
        <v>0</v>
      </c>
      <c r="D34" s="8">
        <f>IF(D1&lt;='Benefit &amp; cost assumptions'!$H$61,0,IF(D1&lt;('Benefit &amp; cost assumptions'!$H$61+'Benefit &amp; cost assumptions'!$H$62),(D1-'Benefit &amp; cost assumptions'!$H$61)/'Benefit &amp; cost assumptions'!$H$62,1))*IF(D1&gt;'Benefit &amp; cost assumptions'!$H$63,0,1)</f>
        <v>0</v>
      </c>
      <c r="E34" s="8">
        <f>IF(E1&lt;='Benefit &amp; cost assumptions'!$H$61,0,IF(E1&lt;('Benefit &amp; cost assumptions'!$H$61+'Benefit &amp; cost assumptions'!$H$62),(E1-'Benefit &amp; cost assumptions'!$H$61)/'Benefit &amp; cost assumptions'!$H$62,1))*IF(E1&gt;'Benefit &amp; cost assumptions'!$H$63,0,1)</f>
        <v>0.2</v>
      </c>
      <c r="F34" s="8">
        <f>IF(F1&lt;='Benefit &amp; cost assumptions'!$H$61,0,IF(F1&lt;('Benefit &amp; cost assumptions'!$H$61+'Benefit &amp; cost assumptions'!$H$62),(F1-'Benefit &amp; cost assumptions'!$H$61)/'Benefit &amp; cost assumptions'!$H$62,1))*IF(F1&gt;'Benefit &amp; cost assumptions'!$H$63,0,1)</f>
        <v>0.4</v>
      </c>
      <c r="G34" s="8">
        <f>IF(G1&lt;='Benefit &amp; cost assumptions'!$H$61,0,IF(G1&lt;('Benefit &amp; cost assumptions'!$H$61+'Benefit &amp; cost assumptions'!$H$62),(G1-'Benefit &amp; cost assumptions'!$H$61)/'Benefit &amp; cost assumptions'!$H$62,1))*IF(G1&gt;'Benefit &amp; cost assumptions'!$H$63,0,1)</f>
        <v>0.6</v>
      </c>
      <c r="H34" s="8">
        <f>IF(H1&lt;='Benefit &amp; cost assumptions'!$H$61,0,IF(H1&lt;('Benefit &amp; cost assumptions'!$H$61+'Benefit &amp; cost assumptions'!$H$62),(H1-'Benefit &amp; cost assumptions'!$H$61)/'Benefit &amp; cost assumptions'!$H$62,1))*IF(H1&gt;'Benefit &amp; cost assumptions'!$H$63,0,1)</f>
        <v>0.8</v>
      </c>
      <c r="I34" s="8">
        <f>IF(I1&lt;='Benefit &amp; cost assumptions'!$H$61,0,IF(I1&lt;('Benefit &amp; cost assumptions'!$H$61+'Benefit &amp; cost assumptions'!$H$62),(I1-'Benefit &amp; cost assumptions'!$H$61)/'Benefit &amp; cost assumptions'!$H$62,1))*IF(I1&gt;'Benefit &amp; cost assumptions'!$H$63,0,1)</f>
        <v>1</v>
      </c>
      <c r="J34" s="8">
        <f>IF(J1&lt;='Benefit &amp; cost assumptions'!$H$61,0,IF(J1&lt;('Benefit &amp; cost assumptions'!$H$61+'Benefit &amp; cost assumptions'!$H$62),(J1-'Benefit &amp; cost assumptions'!$H$61)/'Benefit &amp; cost assumptions'!$H$62,1))*IF(J1&gt;'Benefit &amp; cost assumptions'!$H$63,0,1)</f>
        <v>1</v>
      </c>
      <c r="K34" s="8">
        <f>IF(K1&lt;='Benefit &amp; cost assumptions'!$H$61,0,IF(K1&lt;('Benefit &amp; cost assumptions'!$H$61+'Benefit &amp; cost assumptions'!$H$62),(K1-'Benefit &amp; cost assumptions'!$H$61)/'Benefit &amp; cost assumptions'!$H$62,1))*IF(K1&gt;'Benefit &amp; cost assumptions'!$H$63,0,1)</f>
        <v>1</v>
      </c>
      <c r="L34" s="8">
        <f>IF(L1&lt;='Benefit &amp; cost assumptions'!$H$61,0,IF(L1&lt;('Benefit &amp; cost assumptions'!$H$61+'Benefit &amp; cost assumptions'!$H$62),(L1-'Benefit &amp; cost assumptions'!$H$61)/'Benefit &amp; cost assumptions'!$H$62,1))*IF(L1&gt;'Benefit &amp; cost assumptions'!$H$63,0,1)</f>
        <v>1</v>
      </c>
      <c r="M34" s="8">
        <f>IF(M1&lt;='Benefit &amp; cost assumptions'!$H$61,0,IF(M1&lt;('Benefit &amp; cost assumptions'!$H$61+'Benefit &amp; cost assumptions'!$H$62),(M1-'Benefit &amp; cost assumptions'!$H$61)/'Benefit &amp; cost assumptions'!$H$62,1))*IF(M1&gt;'Benefit &amp; cost assumptions'!$H$63,0,1)</f>
        <v>1</v>
      </c>
      <c r="N34" s="8">
        <f>IF(N1&lt;='Benefit &amp; cost assumptions'!$H$61,0,IF(N1&lt;('Benefit &amp; cost assumptions'!$H$61+'Benefit &amp; cost assumptions'!$H$62),(N1-'Benefit &amp; cost assumptions'!$H$61)/'Benefit &amp; cost assumptions'!$H$62,1))*IF(N1&gt;'Benefit &amp; cost assumptions'!$H$63,0,1)</f>
        <v>1</v>
      </c>
      <c r="O34" s="8">
        <f>IF(O1&lt;='Benefit &amp; cost assumptions'!$H$61,0,IF(O1&lt;('Benefit &amp; cost assumptions'!$H$61+'Benefit &amp; cost assumptions'!$H$62),(O1-'Benefit &amp; cost assumptions'!$H$61)/'Benefit &amp; cost assumptions'!$H$62,1))*IF(O1&gt;'Benefit &amp; cost assumptions'!$H$63,0,1)</f>
        <v>1</v>
      </c>
      <c r="P34" s="8">
        <f>IF(P1&lt;='Benefit &amp; cost assumptions'!$H$61,0,IF(P1&lt;('Benefit &amp; cost assumptions'!$H$61+'Benefit &amp; cost assumptions'!$H$62),(P1-'Benefit &amp; cost assumptions'!$H$61)/'Benefit &amp; cost assumptions'!$H$62,1))*IF(P1&gt;'Benefit &amp; cost assumptions'!$H$63,0,1)</f>
        <v>1</v>
      </c>
      <c r="Q34" s="8">
        <f>IF(Q1&lt;='Benefit &amp; cost assumptions'!$H$61,0,IF(Q1&lt;('Benefit &amp; cost assumptions'!$H$61+'Benefit &amp; cost assumptions'!$H$62),(Q1-'Benefit &amp; cost assumptions'!$H$61)/'Benefit &amp; cost assumptions'!$H$62,1))*IF(Q1&gt;'Benefit &amp; cost assumptions'!$H$63,0,1)</f>
        <v>1</v>
      </c>
      <c r="R34" s="8">
        <f>IF(R1&lt;='Benefit &amp; cost assumptions'!$H$61,0,IF(R1&lt;('Benefit &amp; cost assumptions'!$H$61+'Benefit &amp; cost assumptions'!$H$62),(R1-'Benefit &amp; cost assumptions'!$H$61)/'Benefit &amp; cost assumptions'!$H$62,1))*IF(R1&gt;'Benefit &amp; cost assumptions'!$H$63,0,1)</f>
        <v>1</v>
      </c>
      <c r="S34" s="8">
        <f>IF(S1&lt;='Benefit &amp; cost assumptions'!$H$61,0,IF(S1&lt;('Benefit &amp; cost assumptions'!$H$61+'Benefit &amp; cost assumptions'!$H$62),(S1-'Benefit &amp; cost assumptions'!$H$61)/'Benefit &amp; cost assumptions'!$H$62,1))*IF(S1&gt;'Benefit &amp; cost assumptions'!$H$63,0,1)</f>
        <v>1</v>
      </c>
      <c r="T34" s="8">
        <f>IF(T1&lt;='Benefit &amp; cost assumptions'!$H$61,0,IF(T1&lt;('Benefit &amp; cost assumptions'!$H$61+'Benefit &amp; cost assumptions'!$H$62),(T1-'Benefit &amp; cost assumptions'!$H$61)/'Benefit &amp; cost assumptions'!$H$62,1))*IF(T1&gt;'Benefit &amp; cost assumptions'!$H$63,0,1)</f>
        <v>1</v>
      </c>
      <c r="U34" s="8">
        <f>IF(U1&lt;='Benefit &amp; cost assumptions'!$H$61,0,IF(U1&lt;('Benefit &amp; cost assumptions'!$H$61+'Benefit &amp; cost assumptions'!$H$62),(U1-'Benefit &amp; cost assumptions'!$H$61)/'Benefit &amp; cost assumptions'!$H$62,1))*IF(U1&gt;'Benefit &amp; cost assumptions'!$H$63,0,1)</f>
        <v>1</v>
      </c>
      <c r="V34" s="8">
        <f>IF(V1&lt;='Benefit &amp; cost assumptions'!$H$61,0,IF(V1&lt;('Benefit &amp; cost assumptions'!$H$61+'Benefit &amp; cost assumptions'!$H$62),(V1-'Benefit &amp; cost assumptions'!$H$61)/'Benefit &amp; cost assumptions'!$H$62,1))*IF(V1&gt;'Benefit &amp; cost assumptions'!$H$63,0,1)</f>
        <v>1</v>
      </c>
    </row>
    <row r="35" spans="1:22" x14ac:dyDescent="0.25">
      <c r="A35" t="s">
        <v>43</v>
      </c>
      <c r="C35" s="4" t="e">
        <f t="shared" ref="C35:V35" si="2">C33*C34</f>
        <v>#DIV/0!</v>
      </c>
      <c r="D35" s="4" t="e">
        <f t="shared" si="2"/>
        <v>#DIV/0!</v>
      </c>
      <c r="E35" s="4" t="e">
        <f t="shared" si="2"/>
        <v>#DIV/0!</v>
      </c>
      <c r="F35" s="4" t="e">
        <f t="shared" si="2"/>
        <v>#DIV/0!</v>
      </c>
      <c r="G35" s="4" t="e">
        <f t="shared" si="2"/>
        <v>#DIV/0!</v>
      </c>
      <c r="H35" s="4" t="e">
        <f t="shared" si="2"/>
        <v>#DIV/0!</v>
      </c>
      <c r="I35" s="4" t="e">
        <f t="shared" si="2"/>
        <v>#DIV/0!</v>
      </c>
      <c r="J35" s="4" t="e">
        <f t="shared" si="2"/>
        <v>#DIV/0!</v>
      </c>
      <c r="K35" s="4" t="e">
        <f t="shared" si="2"/>
        <v>#DIV/0!</v>
      </c>
      <c r="L35" s="4" t="e">
        <f t="shared" si="2"/>
        <v>#DIV/0!</v>
      </c>
      <c r="M35" s="4" t="e">
        <f t="shared" si="2"/>
        <v>#DIV/0!</v>
      </c>
      <c r="N35" s="4" t="e">
        <f t="shared" si="2"/>
        <v>#DIV/0!</v>
      </c>
      <c r="O35" s="4" t="e">
        <f t="shared" si="2"/>
        <v>#DIV/0!</v>
      </c>
      <c r="P35" s="4" t="e">
        <f t="shared" si="2"/>
        <v>#DIV/0!</v>
      </c>
      <c r="Q35" s="4" t="e">
        <f t="shared" si="2"/>
        <v>#DIV/0!</v>
      </c>
      <c r="R35" s="4" t="e">
        <f t="shared" si="2"/>
        <v>#DIV/0!</v>
      </c>
      <c r="S35" s="4" t="e">
        <f t="shared" si="2"/>
        <v>#DIV/0!</v>
      </c>
      <c r="T35" s="4" t="e">
        <f t="shared" si="2"/>
        <v>#DIV/0!</v>
      </c>
      <c r="U35" s="4" t="e">
        <f t="shared" si="2"/>
        <v>#DIV/0!</v>
      </c>
      <c r="V35" s="4" t="e">
        <f t="shared" si="2"/>
        <v>#DIV/0!</v>
      </c>
    </row>
    <row r="37" spans="1:22" ht="18.75" x14ac:dyDescent="0.3">
      <c r="A37" s="11" t="s">
        <v>44</v>
      </c>
      <c r="B37" s="12" t="e">
        <f>NPV(Parameters!$C$114,'Intervention 5 calculations'!C35:V35)</f>
        <v>#DIV/0!</v>
      </c>
      <c r="C37" s="4"/>
      <c r="D37" s="4"/>
      <c r="E37" s="4"/>
      <c r="F37" s="4"/>
      <c r="G37" s="4"/>
      <c r="H37" s="4"/>
      <c r="I37" s="4"/>
      <c r="J37" s="4"/>
      <c r="K37" s="4"/>
      <c r="L37" s="4"/>
      <c r="M37" s="4"/>
      <c r="N37" s="4"/>
      <c r="O37" s="4"/>
      <c r="P37" s="4"/>
      <c r="Q37" s="4"/>
      <c r="R37" s="4"/>
      <c r="S37" s="4"/>
      <c r="T37" s="4"/>
      <c r="U37" s="4"/>
      <c r="V37" s="4"/>
    </row>
    <row r="38" spans="1:22" x14ac:dyDescent="0.25">
      <c r="C38" s="4"/>
      <c r="D38" s="4"/>
      <c r="E38" s="4"/>
      <c r="F38" s="4"/>
      <c r="G38" s="4"/>
      <c r="H38" s="4"/>
      <c r="I38" s="4"/>
      <c r="J38" s="4"/>
      <c r="K38" s="4"/>
      <c r="L38" s="4"/>
      <c r="M38" s="4"/>
      <c r="N38" s="4"/>
      <c r="O38" s="4"/>
      <c r="P38" s="4"/>
      <c r="Q38" s="4"/>
      <c r="R38" s="4"/>
      <c r="S38" s="4"/>
      <c r="T38" s="4"/>
      <c r="U38" s="4"/>
      <c r="V38" s="4"/>
    </row>
    <row r="39" spans="1:22" ht="18.75" x14ac:dyDescent="0.3">
      <c r="A39" s="11" t="s">
        <v>60</v>
      </c>
      <c r="C39" s="4"/>
      <c r="D39" s="4"/>
      <c r="E39" s="4"/>
      <c r="F39" s="4"/>
      <c r="G39" s="4"/>
      <c r="H39" s="4"/>
      <c r="I39" s="4"/>
      <c r="J39" s="4"/>
      <c r="K39" s="4"/>
      <c r="L39" s="4"/>
      <c r="M39" s="4"/>
      <c r="N39" s="4"/>
      <c r="O39" s="4"/>
      <c r="P39" s="4"/>
      <c r="Q39" s="4"/>
      <c r="R39" s="4"/>
      <c r="S39" s="4"/>
      <c r="T39" s="4"/>
      <c r="U39" s="4"/>
      <c r="V39" s="4"/>
    </row>
    <row r="40" spans="1:22" x14ac:dyDescent="0.25">
      <c r="A40" t="s">
        <v>45</v>
      </c>
      <c r="C40" s="23">
        <f>IF(C1&lt;='Benefit &amp; cost assumptions'!$H66,'Benefit &amp; cost assumptions'!$H73,'Benefit &amp; cost assumptions'!$H80)</f>
        <v>60000</v>
      </c>
      <c r="D40" s="23">
        <f>IF(D1&lt;='Benefit &amp; cost assumptions'!$H66,'Benefit &amp; cost assumptions'!$H73,'Benefit &amp; cost assumptions'!$H80)</f>
        <v>60000</v>
      </c>
      <c r="E40" s="23">
        <f>IF(E1&lt;='Benefit &amp; cost assumptions'!$H66,'Benefit &amp; cost assumptions'!$H73,'Benefit &amp; cost assumptions'!$H80)</f>
        <v>60000</v>
      </c>
      <c r="F40" s="23">
        <f>IF(F1&lt;='Benefit &amp; cost assumptions'!$H66,'Benefit &amp; cost assumptions'!$H73,'Benefit &amp; cost assumptions'!$H80)</f>
        <v>60000</v>
      </c>
      <c r="G40" s="23">
        <f>IF(G1&lt;='Benefit &amp; cost assumptions'!$H66,'Benefit &amp; cost assumptions'!$H73,'Benefit &amp; cost assumptions'!$H80)</f>
        <v>60000</v>
      </c>
      <c r="H40" s="23">
        <f>IF(H1&lt;='Benefit &amp; cost assumptions'!$H66,'Benefit &amp; cost assumptions'!$H73,'Benefit &amp; cost assumptions'!$H80)</f>
        <v>45000</v>
      </c>
      <c r="I40" s="23">
        <f>IF(I1&lt;='Benefit &amp; cost assumptions'!$H66,'Benefit &amp; cost assumptions'!$H73,'Benefit &amp; cost assumptions'!$H80)</f>
        <v>45000</v>
      </c>
      <c r="J40" s="23">
        <f>IF(J1&lt;='Benefit &amp; cost assumptions'!$H66,'Benefit &amp; cost assumptions'!$H73,'Benefit &amp; cost assumptions'!$H80)</f>
        <v>45000</v>
      </c>
      <c r="K40" s="23">
        <f>IF(K1&lt;='Benefit &amp; cost assumptions'!$H66,'Benefit &amp; cost assumptions'!$H73,'Benefit &amp; cost assumptions'!$H80)</f>
        <v>45000</v>
      </c>
      <c r="L40" s="23">
        <f>IF(L1&lt;='Benefit &amp; cost assumptions'!$H66,'Benefit &amp; cost assumptions'!$H73,'Benefit &amp; cost assumptions'!$H80)</f>
        <v>45000</v>
      </c>
      <c r="M40" s="23">
        <f>IF(M1&lt;='Benefit &amp; cost assumptions'!$H66,'Benefit &amp; cost assumptions'!$H73,'Benefit &amp; cost assumptions'!$H80)</f>
        <v>45000</v>
      </c>
      <c r="N40" s="23">
        <f>IF(N1&lt;='Benefit &amp; cost assumptions'!$H66,'Benefit &amp; cost assumptions'!$H73,'Benefit &amp; cost assumptions'!$H80)</f>
        <v>45000</v>
      </c>
      <c r="O40" s="23">
        <f>IF(O1&lt;='Benefit &amp; cost assumptions'!$H66,'Benefit &amp; cost assumptions'!$H73,'Benefit &amp; cost assumptions'!$H80)</f>
        <v>45000</v>
      </c>
      <c r="P40" s="23">
        <f>IF(P1&lt;='Benefit &amp; cost assumptions'!$H66,'Benefit &amp; cost assumptions'!$H73,'Benefit &amp; cost assumptions'!$H80)</f>
        <v>45000</v>
      </c>
      <c r="Q40" s="23">
        <f>IF(Q1&lt;='Benefit &amp; cost assumptions'!$H66,'Benefit &amp; cost assumptions'!$H73,'Benefit &amp; cost assumptions'!$H80)</f>
        <v>45000</v>
      </c>
      <c r="R40" s="23">
        <f>IF(R1&lt;='Benefit &amp; cost assumptions'!$H66,'Benefit &amp; cost assumptions'!$H73,'Benefit &amp; cost assumptions'!$H80)</f>
        <v>45000</v>
      </c>
      <c r="S40" s="23">
        <f>IF(S1&lt;='Benefit &amp; cost assumptions'!$H66,'Benefit &amp; cost assumptions'!$H73,'Benefit &amp; cost assumptions'!$H80)</f>
        <v>45000</v>
      </c>
      <c r="T40" s="23">
        <f>IF(T1&lt;='Benefit &amp; cost assumptions'!$H66,'Benefit &amp; cost assumptions'!$H73,'Benefit &amp; cost assumptions'!$H80)</f>
        <v>45000</v>
      </c>
      <c r="U40" s="23">
        <f>IF(U1&lt;='Benefit &amp; cost assumptions'!$H66,'Benefit &amp; cost assumptions'!$H73,'Benefit &amp; cost assumptions'!$H80)</f>
        <v>45000</v>
      </c>
      <c r="V40" s="23">
        <f>IF(V1&lt;='Benefit &amp; cost assumptions'!$H66,'Benefit &amp; cost assumptions'!$H73,'Benefit &amp; cost assumptions'!$H80)</f>
        <v>45000</v>
      </c>
    </row>
    <row r="41" spans="1:22" ht="30" x14ac:dyDescent="0.25">
      <c r="A41" s="9" t="s">
        <v>116</v>
      </c>
      <c r="C41" s="23">
        <f>IF(C1&lt;='Benefit &amp; cost assumptions'!$H66,'Benefit &amp; cost assumptions'!$H85,'Benefit &amp; cost assumptions'!$H90)</f>
        <v>10000</v>
      </c>
      <c r="D41" s="23">
        <f>IF(D1&lt;='Benefit &amp; cost assumptions'!$H66,'Benefit &amp; cost assumptions'!$H85,'Benefit &amp; cost assumptions'!$H90)</f>
        <v>10000</v>
      </c>
      <c r="E41" s="23">
        <f>IF(E1&lt;='Benefit &amp; cost assumptions'!$H66,'Benefit &amp; cost assumptions'!$H85,'Benefit &amp; cost assumptions'!$H90)</f>
        <v>10000</v>
      </c>
      <c r="F41" s="23">
        <f>IF(F1&lt;='Benefit &amp; cost assumptions'!$H66,'Benefit &amp; cost assumptions'!$H85,'Benefit &amp; cost assumptions'!$H90)</f>
        <v>10000</v>
      </c>
      <c r="G41" s="23">
        <f>IF(G1&lt;='Benefit &amp; cost assumptions'!$H66,'Benefit &amp; cost assumptions'!$H85,'Benefit &amp; cost assumptions'!$H90)</f>
        <v>10000</v>
      </c>
      <c r="H41" s="23">
        <f>IF(H1&lt;='Benefit &amp; cost assumptions'!$H66,'Benefit &amp; cost assumptions'!$H85,'Benefit &amp; cost assumptions'!$H90)</f>
        <v>5000</v>
      </c>
      <c r="I41" s="23">
        <f>IF(I1&lt;='Benefit &amp; cost assumptions'!$H66,'Benefit &amp; cost assumptions'!$H85,'Benefit &amp; cost assumptions'!$H90)</f>
        <v>5000</v>
      </c>
      <c r="J41" s="23">
        <f>IF(J1&lt;='Benefit &amp; cost assumptions'!$H66,'Benefit &amp; cost assumptions'!$H85,'Benefit &amp; cost assumptions'!$H90)</f>
        <v>5000</v>
      </c>
      <c r="K41" s="23">
        <f>IF(K1&lt;='Benefit &amp; cost assumptions'!$H66,'Benefit &amp; cost assumptions'!$H85,'Benefit &amp; cost assumptions'!$H90)</f>
        <v>5000</v>
      </c>
      <c r="L41" s="23">
        <f>IF(L1&lt;='Benefit &amp; cost assumptions'!$H66,'Benefit &amp; cost assumptions'!$H85,'Benefit &amp; cost assumptions'!$H90)</f>
        <v>5000</v>
      </c>
      <c r="M41" s="23">
        <f>IF(M1&lt;='Benefit &amp; cost assumptions'!$H66,'Benefit &amp; cost assumptions'!$H85,'Benefit &amp; cost assumptions'!$H90)</f>
        <v>5000</v>
      </c>
      <c r="N41" s="23">
        <f>IF(N1&lt;='Benefit &amp; cost assumptions'!$H66,'Benefit &amp; cost assumptions'!$H85,'Benefit &amp; cost assumptions'!$H90)</f>
        <v>5000</v>
      </c>
      <c r="O41" s="23">
        <f>IF(O1&lt;='Benefit &amp; cost assumptions'!$H66,'Benefit &amp; cost assumptions'!$H85,'Benefit &amp; cost assumptions'!$H90)</f>
        <v>5000</v>
      </c>
      <c r="P41" s="23">
        <f>IF(P1&lt;='Benefit &amp; cost assumptions'!$H66,'Benefit &amp; cost assumptions'!$H85,'Benefit &amp; cost assumptions'!$H90)</f>
        <v>5000</v>
      </c>
      <c r="Q41" s="23">
        <f>IF(Q1&lt;='Benefit &amp; cost assumptions'!$H66,'Benefit &amp; cost assumptions'!$H85,'Benefit &amp; cost assumptions'!$H90)</f>
        <v>5000</v>
      </c>
      <c r="R41" s="23">
        <f>IF(R1&lt;='Benefit &amp; cost assumptions'!$H66,'Benefit &amp; cost assumptions'!$H85,'Benefit &amp; cost assumptions'!$H90)</f>
        <v>5000</v>
      </c>
      <c r="S41" s="23">
        <f>IF(S1&lt;='Benefit &amp; cost assumptions'!$H66,'Benefit &amp; cost assumptions'!$H85,'Benefit &amp; cost assumptions'!$H90)</f>
        <v>5000</v>
      </c>
      <c r="T41" s="23">
        <f>IF(T1&lt;='Benefit &amp; cost assumptions'!$H66,'Benefit &amp; cost assumptions'!$H85,'Benefit &amp; cost assumptions'!$H90)</f>
        <v>5000</v>
      </c>
      <c r="U41" s="23">
        <f>IF(U1&lt;='Benefit &amp; cost assumptions'!$H66,'Benefit &amp; cost assumptions'!$H85,'Benefit &amp; cost assumptions'!$H90)</f>
        <v>5000</v>
      </c>
      <c r="V41" s="23">
        <f>IF(V1&lt;='Benefit &amp; cost assumptions'!$H66,'Benefit &amp; cost assumptions'!$H85,'Benefit &amp; cost assumptions'!$H90)</f>
        <v>5000</v>
      </c>
    </row>
    <row r="42" spans="1:22" x14ac:dyDescent="0.25">
      <c r="A42" t="s">
        <v>15</v>
      </c>
      <c r="C42" s="4">
        <f>(C40+C41)*IF(C$1&gt;'Benefit &amp; cost assumptions'!$D$63,0,1)</f>
        <v>70000</v>
      </c>
      <c r="D42" s="4">
        <f>(D40+D41)*IF(D$1&gt;'Benefit &amp; cost assumptions'!$D$63,0,1)</f>
        <v>70000</v>
      </c>
      <c r="E42" s="4">
        <f>(E40+E41)*IF(E$1&gt;'Benefit &amp; cost assumptions'!$D$63,0,1)</f>
        <v>70000</v>
      </c>
      <c r="F42" s="4">
        <f>(F40+F41)*IF(F$1&gt;'Benefit &amp; cost assumptions'!$D$63,0,1)</f>
        <v>70000</v>
      </c>
      <c r="G42" s="4">
        <f>(G40+G41)*IF(G$1&gt;'Benefit &amp; cost assumptions'!$D$63,0,1)</f>
        <v>70000</v>
      </c>
      <c r="H42" s="4">
        <f>(H40+H41)*IF(H$1&gt;'Benefit &amp; cost assumptions'!$D$63,0,1)</f>
        <v>50000</v>
      </c>
      <c r="I42" s="4">
        <f>(I40+I41)*IF(I$1&gt;'Benefit &amp; cost assumptions'!$D$63,0,1)</f>
        <v>50000</v>
      </c>
      <c r="J42" s="4">
        <f>(J40+J41)*IF(J$1&gt;'Benefit &amp; cost assumptions'!$D$63,0,1)</f>
        <v>50000</v>
      </c>
      <c r="K42" s="4">
        <f>(K40+K41)*IF(K$1&gt;'Benefit &amp; cost assumptions'!$D$63,0,1)</f>
        <v>50000</v>
      </c>
      <c r="L42" s="4">
        <f>(L40+L41)*IF(L$1&gt;'Benefit &amp; cost assumptions'!$D$63,0,1)</f>
        <v>50000</v>
      </c>
      <c r="M42" s="4">
        <f>(M40+M41)*IF(M$1&gt;'Benefit &amp; cost assumptions'!$D$63,0,1)</f>
        <v>50000</v>
      </c>
      <c r="N42" s="4">
        <f>(N40+N41)*IF(N$1&gt;'Benefit &amp; cost assumptions'!$D$63,0,1)</f>
        <v>50000</v>
      </c>
      <c r="O42" s="4">
        <f>(O40+O41)*IF(O$1&gt;'Benefit &amp; cost assumptions'!$D$63,0,1)</f>
        <v>50000</v>
      </c>
      <c r="P42" s="4">
        <f>(P40+P41)*IF(P$1&gt;'Benefit &amp; cost assumptions'!$D$63,0,1)</f>
        <v>50000</v>
      </c>
      <c r="Q42" s="4">
        <f>(Q40+Q41)*IF(Q$1&gt;'Benefit &amp; cost assumptions'!$D$63,0,1)</f>
        <v>50000</v>
      </c>
      <c r="R42" s="4">
        <f>(R40+R41)*IF(R$1&gt;'Benefit &amp; cost assumptions'!$D$63,0,1)</f>
        <v>50000</v>
      </c>
      <c r="S42" s="4">
        <f>(S40+S41)*IF(S$1&gt;'Benefit &amp; cost assumptions'!$D$63,0,1)</f>
        <v>50000</v>
      </c>
      <c r="T42" s="4">
        <f>(T40+T41)*IF(T$1&gt;'Benefit &amp; cost assumptions'!$D$63,0,1)</f>
        <v>50000</v>
      </c>
      <c r="U42" s="4">
        <f>(U40+U41)*IF(U$1&gt;'Benefit &amp; cost assumptions'!$D$63,0,1)</f>
        <v>50000</v>
      </c>
      <c r="V42" s="4">
        <f>(V40+V41)*IF(V$1&gt;'Benefit &amp; cost assumptions'!$D$63,0,1)</f>
        <v>50000</v>
      </c>
    </row>
    <row r="43" spans="1:22" x14ac:dyDescent="0.25">
      <c r="C43" s="4"/>
      <c r="D43" s="4"/>
      <c r="E43" s="4"/>
      <c r="F43" s="4"/>
      <c r="G43" s="4"/>
      <c r="H43" s="4"/>
      <c r="I43" s="4"/>
      <c r="J43" s="4"/>
      <c r="K43" s="4"/>
      <c r="L43" s="4"/>
      <c r="M43" s="4"/>
      <c r="N43" s="4"/>
      <c r="O43" s="4"/>
      <c r="P43" s="4"/>
      <c r="Q43" s="4"/>
      <c r="R43" s="4"/>
      <c r="S43" s="4"/>
      <c r="T43" s="4"/>
      <c r="U43" s="4"/>
      <c r="V43" s="4"/>
    </row>
    <row r="44" spans="1:22" ht="18.75" x14ac:dyDescent="0.3">
      <c r="A44" s="11" t="s">
        <v>46</v>
      </c>
      <c r="B44" s="12">
        <f>NPV(Parameters!$C$114,'Intervention 5 calculations'!C42:V42)</f>
        <v>709700.05053961545</v>
      </c>
      <c r="C44" s="4"/>
      <c r="D44" s="4"/>
      <c r="E44" s="4"/>
      <c r="F44" s="4"/>
      <c r="G44" s="4"/>
      <c r="H44" s="4"/>
      <c r="I44" s="4"/>
      <c r="J44" s="4"/>
      <c r="K44" s="4"/>
      <c r="L44" s="4"/>
      <c r="M44" s="4"/>
      <c r="N44" s="4"/>
      <c r="O44" s="4"/>
      <c r="P44" s="4"/>
      <c r="Q44" s="4"/>
      <c r="R44" s="4"/>
      <c r="S44" s="4"/>
      <c r="T44" s="4"/>
      <c r="U44" s="4"/>
      <c r="V44" s="4"/>
    </row>
    <row r="45" spans="1:22" x14ac:dyDescent="0.25">
      <c r="C45" s="4"/>
      <c r="D45" s="4"/>
      <c r="E45" s="4"/>
      <c r="F45" s="4"/>
      <c r="G45" s="4"/>
      <c r="H45" s="4"/>
      <c r="I45" s="4"/>
      <c r="J45" s="4"/>
      <c r="K45" s="4"/>
      <c r="L45" s="4"/>
      <c r="M45" s="4"/>
      <c r="N45" s="4"/>
      <c r="O45" s="4"/>
      <c r="P45" s="4"/>
      <c r="Q45" s="4"/>
      <c r="R45" s="4"/>
      <c r="S45" s="4"/>
      <c r="T45" s="4"/>
      <c r="U45" s="4"/>
      <c r="V45" s="4"/>
    </row>
    <row r="46" spans="1:22" ht="18.75" x14ac:dyDescent="0.3">
      <c r="A46" s="11" t="s">
        <v>47</v>
      </c>
      <c r="B46" t="e">
        <f>B37/B44</f>
        <v>#DIV/0!</v>
      </c>
      <c r="C46" s="4"/>
      <c r="D46" s="4"/>
      <c r="E46" s="4"/>
      <c r="F46" s="4"/>
      <c r="G46" s="4"/>
      <c r="H46" s="4"/>
      <c r="I46" s="4"/>
      <c r="J46" s="4"/>
      <c r="K46" s="4"/>
      <c r="L46" s="4"/>
      <c r="M46" s="4"/>
      <c r="N46" s="4"/>
      <c r="O46" s="4"/>
      <c r="P46" s="4"/>
      <c r="Q46" s="4"/>
      <c r="R46" s="4"/>
      <c r="S46" s="4"/>
      <c r="T46" s="4"/>
      <c r="U46" s="4"/>
      <c r="V46" s="4"/>
    </row>
    <row r="47" spans="1:22" x14ac:dyDescent="0.25">
      <c r="C47" s="4"/>
      <c r="D47" s="4"/>
      <c r="E47" s="4"/>
      <c r="F47" s="4"/>
      <c r="G47" s="4"/>
      <c r="H47" s="4"/>
      <c r="I47" s="4"/>
      <c r="J47" s="4"/>
      <c r="K47" s="4"/>
      <c r="L47" s="4"/>
      <c r="M47" s="4"/>
      <c r="N47" s="4"/>
      <c r="O47" s="4"/>
      <c r="P47" s="4"/>
      <c r="Q47" s="4"/>
      <c r="R47" s="4"/>
      <c r="S47" s="4"/>
      <c r="T47" s="4"/>
      <c r="U47" s="4"/>
      <c r="V47" s="4"/>
    </row>
    <row r="48" spans="1:22" x14ac:dyDescent="0.25">
      <c r="C48" s="4"/>
      <c r="D48" s="4"/>
      <c r="E48" s="4"/>
      <c r="F48" s="4"/>
      <c r="G48" s="4"/>
      <c r="H48" s="4"/>
      <c r="I48" s="4"/>
      <c r="J48" s="4"/>
      <c r="K48" s="4"/>
      <c r="L48" s="4"/>
      <c r="M48" s="4"/>
      <c r="N48" s="4"/>
      <c r="O48" s="4"/>
      <c r="P48" s="4"/>
      <c r="Q48" s="4"/>
      <c r="R48" s="4"/>
      <c r="S48" s="4"/>
      <c r="T48" s="4"/>
      <c r="U48" s="4"/>
      <c r="V48" s="4"/>
    </row>
    <row r="49" spans="3:22" x14ac:dyDescent="0.25">
      <c r="C49" s="4"/>
      <c r="D49" s="4"/>
      <c r="E49" s="4"/>
      <c r="F49" s="4"/>
      <c r="G49" s="4"/>
      <c r="H49" s="4"/>
      <c r="I49" s="4"/>
      <c r="J49" s="4"/>
      <c r="K49" s="4"/>
      <c r="L49" s="4"/>
      <c r="M49" s="4"/>
      <c r="N49" s="4"/>
      <c r="O49" s="4"/>
      <c r="P49" s="4"/>
      <c r="Q49" s="4"/>
      <c r="R49" s="4"/>
      <c r="S49" s="4"/>
      <c r="T49" s="4"/>
      <c r="U49" s="4"/>
      <c r="V49" s="4"/>
    </row>
    <row r="50" spans="3:22" x14ac:dyDescent="0.25">
      <c r="C50" s="4"/>
      <c r="D50" s="4"/>
      <c r="E50" s="4"/>
      <c r="F50" s="4"/>
      <c r="G50" s="4"/>
      <c r="H50" s="4"/>
      <c r="I50" s="4"/>
      <c r="J50" s="4"/>
      <c r="K50" s="4"/>
      <c r="L50" s="4"/>
      <c r="M50" s="4"/>
      <c r="N50" s="4"/>
      <c r="O50" s="4"/>
      <c r="P50" s="4"/>
      <c r="Q50" s="4"/>
      <c r="R50" s="4"/>
      <c r="S50" s="4"/>
      <c r="T50" s="4"/>
      <c r="U50" s="4"/>
      <c r="V50" s="4"/>
    </row>
    <row r="51" spans="3:22" x14ac:dyDescent="0.25">
      <c r="C51" s="4"/>
      <c r="D51" s="4"/>
      <c r="E51" s="4"/>
      <c r="F51" s="4"/>
      <c r="G51" s="4"/>
      <c r="H51" s="4"/>
      <c r="I51" s="4"/>
      <c r="J51" s="4"/>
      <c r="K51" s="4"/>
      <c r="L51" s="4"/>
      <c r="M51" s="4"/>
      <c r="N51" s="4"/>
      <c r="O51" s="4"/>
      <c r="P51" s="4"/>
      <c r="Q51" s="4"/>
      <c r="R51" s="4"/>
      <c r="S51" s="4"/>
      <c r="T51" s="4"/>
      <c r="U51" s="4"/>
      <c r="V51" s="4"/>
    </row>
    <row r="52" spans="3:22" x14ac:dyDescent="0.25">
      <c r="C52" s="4"/>
      <c r="D52" s="4"/>
      <c r="E52" s="4"/>
      <c r="F52" s="4"/>
      <c r="G52" s="4"/>
      <c r="H52" s="4"/>
      <c r="I52" s="4"/>
      <c r="J52" s="4"/>
      <c r="K52" s="4"/>
      <c r="L52" s="4"/>
      <c r="M52" s="4"/>
      <c r="N52" s="4"/>
      <c r="O52" s="4"/>
      <c r="P52" s="4"/>
      <c r="Q52" s="4"/>
      <c r="R52" s="4"/>
      <c r="S52" s="4"/>
      <c r="T52" s="4"/>
      <c r="U52" s="4"/>
      <c r="V52" s="4"/>
    </row>
    <row r="53" spans="3:22" x14ac:dyDescent="0.25">
      <c r="C53" s="4"/>
      <c r="D53" s="4"/>
      <c r="E53" s="4"/>
      <c r="F53" s="4"/>
      <c r="G53" s="4"/>
      <c r="H53" s="4"/>
      <c r="I53" s="4"/>
      <c r="J53" s="4"/>
      <c r="K53" s="4"/>
      <c r="L53" s="4"/>
      <c r="M53" s="4"/>
      <c r="N53" s="4"/>
      <c r="O53" s="4"/>
      <c r="P53" s="4"/>
      <c r="Q53" s="4"/>
      <c r="R53" s="4"/>
      <c r="S53" s="4"/>
      <c r="T53" s="4"/>
      <c r="U53" s="4"/>
      <c r="V53" s="4"/>
    </row>
    <row r="54" spans="3:22" x14ac:dyDescent="0.25">
      <c r="C54" s="4"/>
      <c r="D54" s="4"/>
      <c r="E54" s="4"/>
      <c r="F54" s="4"/>
      <c r="G54" s="4"/>
      <c r="H54" s="4"/>
      <c r="I54" s="4"/>
      <c r="J54" s="4"/>
      <c r="K54" s="4"/>
      <c r="L54" s="4"/>
      <c r="M54" s="4"/>
      <c r="N54" s="4"/>
      <c r="O54" s="4"/>
      <c r="P54" s="4"/>
      <c r="Q54" s="4"/>
      <c r="R54" s="4"/>
      <c r="S54" s="4"/>
      <c r="T54" s="4"/>
      <c r="U54" s="4"/>
      <c r="V54" s="4"/>
    </row>
    <row r="55" spans="3:22" x14ac:dyDescent="0.25">
      <c r="C55" s="4"/>
      <c r="D55" s="4"/>
      <c r="E55" s="4"/>
      <c r="F55" s="4"/>
      <c r="G55" s="4"/>
      <c r="H55" s="4"/>
      <c r="I55" s="4"/>
      <c r="J55" s="4"/>
      <c r="K55" s="4"/>
      <c r="L55" s="4"/>
      <c r="M55" s="4"/>
      <c r="N55" s="4"/>
      <c r="O55" s="4"/>
      <c r="P55" s="4"/>
      <c r="Q55" s="4"/>
      <c r="R55" s="4"/>
      <c r="S55" s="4"/>
      <c r="T55" s="4"/>
      <c r="U55" s="4"/>
      <c r="V55" s="4"/>
    </row>
    <row r="56" spans="3:22" x14ac:dyDescent="0.25">
      <c r="C56" s="4"/>
      <c r="D56" s="4"/>
      <c r="E56" s="4"/>
      <c r="F56" s="4"/>
      <c r="G56" s="4"/>
      <c r="H56" s="4"/>
      <c r="I56" s="4"/>
      <c r="J56" s="4"/>
      <c r="K56" s="4"/>
      <c r="L56" s="4"/>
      <c r="M56" s="4"/>
      <c r="N56" s="4"/>
      <c r="O56" s="4"/>
      <c r="P56" s="4"/>
      <c r="Q56" s="4"/>
      <c r="R56" s="4"/>
      <c r="S56" s="4"/>
      <c r="T56" s="4"/>
      <c r="U56" s="4"/>
      <c r="V56" s="4"/>
    </row>
    <row r="57" spans="3:22" x14ac:dyDescent="0.25">
      <c r="C57" s="4"/>
      <c r="D57" s="4"/>
      <c r="E57" s="4"/>
      <c r="F57" s="4"/>
      <c r="G57" s="4"/>
      <c r="H57" s="4"/>
      <c r="I57" s="4"/>
      <c r="J57" s="4"/>
      <c r="K57" s="4"/>
      <c r="L57" s="4"/>
      <c r="M57" s="4"/>
      <c r="N57" s="4"/>
      <c r="O57" s="4"/>
      <c r="P57" s="4"/>
      <c r="Q57" s="4"/>
      <c r="R57" s="4"/>
      <c r="S57" s="4"/>
      <c r="T57" s="4"/>
      <c r="U57" s="4"/>
      <c r="V57" s="4"/>
    </row>
    <row r="58" spans="3:22" x14ac:dyDescent="0.25">
      <c r="C58" s="4"/>
      <c r="D58" s="4"/>
      <c r="E58" s="4"/>
      <c r="F58" s="4"/>
      <c r="G58" s="4"/>
      <c r="H58" s="4"/>
      <c r="I58" s="4"/>
      <c r="J58" s="4"/>
      <c r="K58" s="4"/>
      <c r="L58" s="4"/>
      <c r="M58" s="4"/>
      <c r="N58" s="4"/>
      <c r="O58" s="4"/>
      <c r="P58" s="4"/>
      <c r="Q58" s="4"/>
      <c r="R58" s="4"/>
      <c r="S58" s="4"/>
      <c r="T58" s="4"/>
      <c r="U58" s="4"/>
      <c r="V58" s="4"/>
    </row>
    <row r="59" spans="3:22" x14ac:dyDescent="0.25">
      <c r="C59" s="4"/>
      <c r="D59" s="4"/>
      <c r="E59" s="4"/>
      <c r="F59" s="4"/>
      <c r="G59" s="4"/>
      <c r="H59" s="4"/>
      <c r="I59" s="4"/>
      <c r="J59" s="4"/>
      <c r="K59" s="4"/>
      <c r="L59" s="4"/>
      <c r="M59" s="4"/>
      <c r="N59" s="4"/>
      <c r="O59" s="4"/>
      <c r="P59" s="4"/>
      <c r="Q59" s="4"/>
      <c r="R59" s="4"/>
      <c r="S59" s="4"/>
      <c r="T59" s="4"/>
      <c r="U59" s="4"/>
      <c r="V59" s="4"/>
    </row>
    <row r="60" spans="3:22" x14ac:dyDescent="0.25">
      <c r="C60" s="4"/>
      <c r="D60" s="4"/>
      <c r="E60" s="4"/>
      <c r="F60" s="4"/>
      <c r="G60" s="4"/>
      <c r="H60" s="4"/>
      <c r="I60" s="4"/>
      <c r="J60" s="4"/>
      <c r="K60" s="4"/>
      <c r="L60" s="4"/>
      <c r="M60" s="4"/>
      <c r="N60" s="4"/>
      <c r="O60" s="4"/>
      <c r="P60" s="4"/>
      <c r="Q60" s="4"/>
      <c r="R60" s="4"/>
      <c r="S60" s="4"/>
      <c r="T60" s="4"/>
      <c r="U60" s="4"/>
      <c r="V60" s="4"/>
    </row>
    <row r="61" spans="3:22" x14ac:dyDescent="0.25">
      <c r="C61" s="4"/>
      <c r="D61" s="4"/>
      <c r="E61" s="4"/>
      <c r="F61" s="4"/>
      <c r="G61" s="4"/>
      <c r="H61" s="4"/>
      <c r="I61" s="4"/>
      <c r="J61" s="4"/>
      <c r="K61" s="4"/>
      <c r="L61" s="4"/>
      <c r="M61" s="4"/>
      <c r="N61" s="4"/>
      <c r="O61" s="4"/>
      <c r="P61" s="4"/>
      <c r="Q61" s="4"/>
      <c r="R61" s="4"/>
      <c r="S61" s="4"/>
      <c r="T61" s="4"/>
      <c r="U61" s="4"/>
      <c r="V61" s="4"/>
    </row>
    <row r="62" spans="3:22" x14ac:dyDescent="0.25">
      <c r="C62" s="4"/>
      <c r="D62" s="4"/>
      <c r="E62" s="4"/>
      <c r="F62" s="4"/>
      <c r="G62" s="4"/>
      <c r="H62" s="4"/>
      <c r="I62" s="4"/>
      <c r="J62" s="4"/>
      <c r="K62" s="4"/>
      <c r="L62" s="4"/>
      <c r="M62" s="4"/>
      <c r="N62" s="4"/>
      <c r="O62" s="4"/>
      <c r="P62" s="4"/>
      <c r="Q62" s="4"/>
      <c r="R62" s="4"/>
      <c r="S62" s="4"/>
      <c r="T62" s="4"/>
      <c r="U62" s="4"/>
      <c r="V62" s="4"/>
    </row>
    <row r="63" spans="3:22" x14ac:dyDescent="0.25">
      <c r="C63" s="4"/>
      <c r="D63" s="4"/>
      <c r="E63" s="4"/>
      <c r="F63" s="4"/>
      <c r="G63" s="4"/>
      <c r="H63" s="4"/>
      <c r="I63" s="4"/>
      <c r="J63" s="4"/>
      <c r="K63" s="4"/>
      <c r="L63" s="4"/>
      <c r="M63" s="4"/>
      <c r="N63" s="4"/>
      <c r="O63" s="4"/>
      <c r="P63" s="4"/>
      <c r="Q63" s="4"/>
      <c r="R63" s="4"/>
      <c r="S63" s="4"/>
      <c r="T63" s="4"/>
      <c r="U63" s="4"/>
      <c r="V63" s="4"/>
    </row>
    <row r="64" spans="3:22" x14ac:dyDescent="0.25">
      <c r="C64" s="4"/>
      <c r="D64" s="4"/>
      <c r="E64" s="4"/>
      <c r="F64" s="4"/>
      <c r="G64" s="4"/>
      <c r="H64" s="4"/>
      <c r="I64" s="4"/>
      <c r="J64" s="4"/>
      <c r="K64" s="4"/>
      <c r="L64" s="4"/>
      <c r="M64" s="4"/>
      <c r="N64" s="4"/>
      <c r="O64" s="4"/>
      <c r="P64" s="4"/>
      <c r="Q64" s="4"/>
      <c r="R64" s="4"/>
      <c r="S64" s="4"/>
      <c r="T64" s="4"/>
      <c r="U64" s="4"/>
      <c r="V64" s="4"/>
    </row>
    <row r="65" spans="3:22" x14ac:dyDescent="0.25">
      <c r="C65" s="4"/>
      <c r="D65" s="4"/>
      <c r="E65" s="4"/>
      <c r="F65" s="4"/>
      <c r="G65" s="4"/>
      <c r="H65" s="4"/>
      <c r="I65" s="4"/>
      <c r="J65" s="4"/>
      <c r="K65" s="4"/>
      <c r="L65" s="4"/>
      <c r="M65" s="4"/>
      <c r="N65" s="4"/>
      <c r="O65" s="4"/>
      <c r="P65" s="4"/>
      <c r="Q65" s="4"/>
      <c r="R65" s="4"/>
      <c r="S65" s="4"/>
      <c r="T65" s="4"/>
      <c r="U65" s="4"/>
      <c r="V65" s="4"/>
    </row>
    <row r="66" spans="3:22" x14ac:dyDescent="0.25">
      <c r="C66" s="4"/>
      <c r="D66" s="4"/>
      <c r="E66" s="4"/>
      <c r="F66" s="4"/>
      <c r="G66" s="4"/>
      <c r="H66" s="4"/>
      <c r="I66" s="4"/>
      <c r="J66" s="4"/>
      <c r="K66" s="4"/>
      <c r="L66" s="4"/>
      <c r="M66" s="4"/>
      <c r="N66" s="4"/>
      <c r="O66" s="4"/>
      <c r="P66" s="4"/>
      <c r="Q66" s="4"/>
      <c r="R66" s="4"/>
      <c r="S66" s="4"/>
      <c r="T66" s="4"/>
      <c r="U66" s="4"/>
      <c r="V66" s="4"/>
    </row>
    <row r="67" spans="3:22" x14ac:dyDescent="0.25">
      <c r="C67" s="4"/>
      <c r="D67" s="4"/>
      <c r="E67" s="4"/>
      <c r="F67" s="4"/>
      <c r="G67" s="4"/>
      <c r="H67" s="4"/>
      <c r="I67" s="4"/>
      <c r="J67" s="4"/>
      <c r="K67" s="4"/>
      <c r="L67" s="4"/>
      <c r="M67" s="4"/>
      <c r="N67" s="4"/>
      <c r="O67" s="4"/>
      <c r="P67" s="4"/>
      <c r="Q67" s="4"/>
      <c r="R67" s="4"/>
      <c r="S67" s="4"/>
      <c r="T67" s="4"/>
      <c r="U67" s="4"/>
      <c r="V67" s="4"/>
    </row>
    <row r="68" spans="3:22" x14ac:dyDescent="0.25">
      <c r="C68" s="4"/>
      <c r="D68" s="4"/>
      <c r="E68" s="4"/>
      <c r="F68" s="4"/>
      <c r="G68" s="4"/>
      <c r="H68" s="4"/>
      <c r="I68" s="4"/>
      <c r="J68" s="4"/>
      <c r="K68" s="4"/>
      <c r="L68" s="4"/>
      <c r="M68" s="4"/>
      <c r="N68" s="4"/>
      <c r="O68" s="4"/>
      <c r="P68" s="4"/>
      <c r="Q68" s="4"/>
      <c r="R68" s="4"/>
      <c r="S68" s="4"/>
      <c r="T68" s="4"/>
      <c r="U68" s="4"/>
      <c r="V68" s="4"/>
    </row>
    <row r="69" spans="3:22" x14ac:dyDescent="0.25">
      <c r="C69" s="4"/>
      <c r="D69" s="4"/>
      <c r="E69" s="4"/>
      <c r="F69" s="4"/>
      <c r="G69" s="4"/>
      <c r="H69" s="4"/>
      <c r="I69" s="4"/>
      <c r="J69" s="4"/>
      <c r="K69" s="4"/>
      <c r="L69" s="4"/>
      <c r="M69" s="4"/>
      <c r="N69" s="4"/>
      <c r="O69" s="4"/>
      <c r="P69" s="4"/>
      <c r="Q69" s="4"/>
      <c r="R69" s="4"/>
      <c r="S69" s="4"/>
      <c r="T69" s="4"/>
      <c r="U69" s="4"/>
      <c r="V69" s="4"/>
    </row>
    <row r="70" spans="3:22" x14ac:dyDescent="0.25">
      <c r="C70" s="4"/>
      <c r="D70" s="4"/>
      <c r="E70" s="4"/>
      <c r="F70" s="4"/>
      <c r="G70" s="4"/>
      <c r="H70" s="4"/>
      <c r="I70" s="4"/>
      <c r="J70" s="4"/>
      <c r="K70" s="4"/>
      <c r="L70" s="4"/>
      <c r="M70" s="4"/>
      <c r="N70" s="4"/>
      <c r="O70" s="4"/>
      <c r="P70" s="4"/>
      <c r="Q70" s="4"/>
      <c r="R70" s="4"/>
      <c r="S70" s="4"/>
      <c r="T70" s="4"/>
      <c r="U70" s="4"/>
      <c r="V70" s="4"/>
    </row>
    <row r="71" spans="3:22" x14ac:dyDescent="0.25">
      <c r="C71" s="4"/>
      <c r="D71" s="4"/>
      <c r="E71" s="4"/>
      <c r="F71" s="4"/>
      <c r="G71" s="4"/>
      <c r="H71" s="4"/>
      <c r="I71" s="4"/>
      <c r="J71" s="4"/>
      <c r="K71" s="4"/>
      <c r="L71" s="4"/>
      <c r="M71" s="4"/>
      <c r="N71" s="4"/>
      <c r="O71" s="4"/>
      <c r="P71" s="4"/>
      <c r="Q71" s="4"/>
      <c r="R71" s="4"/>
      <c r="S71" s="4"/>
      <c r="T71" s="4"/>
      <c r="U71" s="4"/>
      <c r="V71" s="4"/>
    </row>
    <row r="72" spans="3:22" x14ac:dyDescent="0.25">
      <c r="C72" s="4"/>
      <c r="D72" s="4"/>
      <c r="E72" s="4"/>
      <c r="F72" s="4"/>
      <c r="G72" s="4"/>
      <c r="H72" s="4"/>
      <c r="I72" s="4"/>
      <c r="J72" s="4"/>
      <c r="K72" s="4"/>
      <c r="L72" s="4"/>
      <c r="M72" s="4"/>
      <c r="N72" s="4"/>
      <c r="O72" s="4"/>
      <c r="P72" s="4"/>
      <c r="Q72" s="4"/>
      <c r="R72" s="4"/>
      <c r="S72" s="4"/>
      <c r="T72" s="4"/>
      <c r="U72" s="4"/>
      <c r="V72" s="4"/>
    </row>
    <row r="73" spans="3:22" x14ac:dyDescent="0.25">
      <c r="C73" s="4"/>
      <c r="D73" s="4"/>
      <c r="E73" s="4"/>
      <c r="F73" s="4"/>
      <c r="G73" s="4"/>
      <c r="H73" s="4"/>
      <c r="I73" s="4"/>
      <c r="J73" s="4"/>
      <c r="K73" s="4"/>
      <c r="L73" s="4"/>
      <c r="M73" s="4"/>
      <c r="N73" s="4"/>
      <c r="O73" s="4"/>
      <c r="P73" s="4"/>
      <c r="Q73" s="4"/>
      <c r="R73" s="4"/>
      <c r="S73" s="4"/>
      <c r="T73" s="4"/>
      <c r="U73" s="4"/>
      <c r="V73" s="4"/>
    </row>
    <row r="74" spans="3:22" x14ac:dyDescent="0.25">
      <c r="C74" s="4"/>
      <c r="D74" s="4"/>
      <c r="E74" s="4"/>
      <c r="F74" s="4"/>
      <c r="G74" s="4"/>
      <c r="H74" s="4"/>
      <c r="I74" s="4"/>
      <c r="J74" s="4"/>
      <c r="K74" s="4"/>
      <c r="L74" s="4"/>
      <c r="M74" s="4"/>
      <c r="N74" s="4"/>
      <c r="O74" s="4"/>
      <c r="P74" s="4"/>
      <c r="Q74" s="4"/>
      <c r="R74" s="4"/>
      <c r="S74" s="4"/>
      <c r="T74" s="4"/>
      <c r="U74" s="4"/>
      <c r="V74" s="4"/>
    </row>
    <row r="75" spans="3:22" x14ac:dyDescent="0.25">
      <c r="C75" s="4"/>
      <c r="D75" s="4"/>
      <c r="E75" s="4"/>
      <c r="F75" s="4"/>
      <c r="G75" s="4"/>
      <c r="H75" s="4"/>
      <c r="I75" s="4"/>
      <c r="J75" s="4"/>
      <c r="K75" s="4"/>
      <c r="L75" s="4"/>
      <c r="M75" s="4"/>
      <c r="N75" s="4"/>
      <c r="O75" s="4"/>
      <c r="P75" s="4"/>
      <c r="Q75" s="4"/>
      <c r="R75" s="4"/>
      <c r="S75" s="4"/>
      <c r="T75" s="4"/>
      <c r="U75" s="4"/>
      <c r="V75" s="4"/>
    </row>
    <row r="76" spans="3:22" x14ac:dyDescent="0.25">
      <c r="C76" s="4"/>
      <c r="D76" s="4"/>
      <c r="E76" s="4"/>
      <c r="F76" s="4"/>
      <c r="G76" s="4"/>
      <c r="H76" s="4"/>
      <c r="I76" s="4"/>
      <c r="J76" s="4"/>
      <c r="K76" s="4"/>
      <c r="L76" s="4"/>
      <c r="M76" s="4"/>
      <c r="N76" s="4"/>
      <c r="O76" s="4"/>
      <c r="P76" s="4"/>
      <c r="Q76" s="4"/>
      <c r="R76" s="4"/>
      <c r="S76" s="4"/>
      <c r="T76" s="4"/>
      <c r="U76" s="4"/>
      <c r="V76" s="4"/>
    </row>
    <row r="77" spans="3:22" x14ac:dyDescent="0.25">
      <c r="C77" s="4"/>
      <c r="D77" s="4"/>
      <c r="E77" s="4"/>
      <c r="F77" s="4"/>
      <c r="G77" s="4"/>
      <c r="H77" s="4"/>
      <c r="I77" s="4"/>
      <c r="J77" s="4"/>
      <c r="K77" s="4"/>
      <c r="L77" s="4"/>
      <c r="M77" s="4"/>
      <c r="N77" s="4"/>
      <c r="O77" s="4"/>
      <c r="P77" s="4"/>
      <c r="Q77" s="4"/>
      <c r="R77" s="4"/>
      <c r="S77" s="4"/>
      <c r="T77" s="4"/>
      <c r="U77" s="4"/>
      <c r="V77" s="4"/>
    </row>
    <row r="78" spans="3:22" x14ac:dyDescent="0.25">
      <c r="C78" s="4"/>
      <c r="D78" s="4"/>
      <c r="E78" s="4"/>
      <c r="F78" s="4"/>
      <c r="G78" s="4"/>
      <c r="H78" s="4"/>
      <c r="I78" s="4"/>
      <c r="J78" s="4"/>
      <c r="K78" s="4"/>
      <c r="L78" s="4"/>
      <c r="M78" s="4"/>
      <c r="N78" s="4"/>
      <c r="O78" s="4"/>
      <c r="P78" s="4"/>
      <c r="Q78" s="4"/>
      <c r="R78" s="4"/>
      <c r="S78" s="4"/>
      <c r="T78" s="4"/>
      <c r="U78" s="4"/>
      <c r="V78" s="4"/>
    </row>
    <row r="79" spans="3:22" x14ac:dyDescent="0.25">
      <c r="C79" s="4"/>
      <c r="D79" s="4"/>
      <c r="E79" s="4"/>
      <c r="F79" s="4"/>
      <c r="G79" s="4"/>
      <c r="H79" s="4"/>
      <c r="I79" s="4"/>
      <c r="J79" s="4"/>
      <c r="K79" s="4"/>
      <c r="L79" s="4"/>
      <c r="M79" s="4"/>
      <c r="N79" s="4"/>
      <c r="O79" s="4"/>
      <c r="P79" s="4"/>
      <c r="Q79" s="4"/>
      <c r="R79" s="4"/>
      <c r="S79" s="4"/>
      <c r="T79" s="4"/>
      <c r="U79" s="4"/>
      <c r="V79" s="4"/>
    </row>
    <row r="80" spans="3:22" x14ac:dyDescent="0.25">
      <c r="C80" s="4"/>
      <c r="D80" s="4"/>
      <c r="E80" s="4"/>
      <c r="F80" s="4"/>
      <c r="G80" s="4"/>
      <c r="H80" s="4"/>
      <c r="I80" s="4"/>
      <c r="J80" s="4"/>
      <c r="K80" s="4"/>
      <c r="L80" s="4"/>
      <c r="M80" s="4"/>
      <c r="N80" s="4"/>
      <c r="O80" s="4"/>
      <c r="P80" s="4"/>
      <c r="Q80" s="4"/>
      <c r="R80" s="4"/>
      <c r="S80" s="4"/>
      <c r="T80" s="4"/>
      <c r="U80" s="4"/>
      <c r="V80" s="4"/>
    </row>
    <row r="81" spans="3:22" x14ac:dyDescent="0.25">
      <c r="C81" s="4"/>
      <c r="D81" s="4"/>
      <c r="E81" s="4"/>
      <c r="F81" s="4"/>
      <c r="G81" s="4"/>
      <c r="H81" s="4"/>
      <c r="I81" s="4"/>
      <c r="J81" s="4"/>
      <c r="K81" s="4"/>
      <c r="L81" s="4"/>
      <c r="M81" s="4"/>
      <c r="N81" s="4"/>
      <c r="O81" s="4"/>
      <c r="P81" s="4"/>
      <c r="Q81" s="4"/>
      <c r="R81" s="4"/>
      <c r="S81" s="4"/>
      <c r="T81" s="4"/>
      <c r="U81" s="4"/>
      <c r="V81" s="4"/>
    </row>
    <row r="82" spans="3:22" x14ac:dyDescent="0.25">
      <c r="C82" s="4"/>
      <c r="D82" s="4"/>
      <c r="E82" s="4"/>
      <c r="F82" s="4"/>
      <c r="G82" s="4"/>
      <c r="H82" s="4"/>
      <c r="I82" s="4"/>
      <c r="J82" s="4"/>
      <c r="K82" s="4"/>
      <c r="L82" s="4"/>
      <c r="M82" s="4"/>
      <c r="N82" s="4"/>
      <c r="O82" s="4"/>
      <c r="P82" s="4"/>
      <c r="Q82" s="4"/>
      <c r="R82" s="4"/>
      <c r="S82" s="4"/>
      <c r="T82" s="4"/>
      <c r="U82" s="4"/>
      <c r="V82" s="4"/>
    </row>
    <row r="83" spans="3:22" x14ac:dyDescent="0.25">
      <c r="C83" s="4"/>
      <c r="D83" s="4"/>
      <c r="E83" s="4"/>
      <c r="F83" s="4"/>
      <c r="G83" s="4"/>
      <c r="H83" s="4"/>
      <c r="I83" s="4"/>
      <c r="J83" s="4"/>
      <c r="K83" s="4"/>
      <c r="L83" s="4"/>
      <c r="M83" s="4"/>
      <c r="N83" s="4"/>
      <c r="O83" s="4"/>
      <c r="P83" s="4"/>
      <c r="Q83" s="4"/>
      <c r="R83" s="4"/>
      <c r="S83" s="4"/>
      <c r="T83" s="4"/>
      <c r="U83" s="4"/>
      <c r="V83" s="4"/>
    </row>
    <row r="84" spans="3:22" x14ac:dyDescent="0.25">
      <c r="C84" s="4"/>
      <c r="D84" s="4"/>
      <c r="E84" s="4"/>
      <c r="F84" s="4"/>
      <c r="G84" s="4"/>
      <c r="H84" s="4"/>
      <c r="I84" s="4"/>
      <c r="J84" s="4"/>
      <c r="K84" s="4"/>
      <c r="L84" s="4"/>
      <c r="M84" s="4"/>
      <c r="N84" s="4"/>
      <c r="O84" s="4"/>
      <c r="P84" s="4"/>
      <c r="Q84" s="4"/>
      <c r="R84" s="4"/>
      <c r="S84" s="4"/>
      <c r="T84" s="4"/>
      <c r="U84" s="4"/>
      <c r="V84" s="4"/>
    </row>
    <row r="85" spans="3:22" x14ac:dyDescent="0.25">
      <c r="C85" s="4"/>
      <c r="D85" s="4"/>
      <c r="E85" s="4"/>
      <c r="F85" s="4"/>
      <c r="G85" s="4"/>
      <c r="H85" s="4"/>
      <c r="I85" s="4"/>
      <c r="J85" s="4"/>
      <c r="K85" s="4"/>
      <c r="L85" s="4"/>
      <c r="M85" s="4"/>
      <c r="N85" s="4"/>
      <c r="O85" s="4"/>
      <c r="P85" s="4"/>
      <c r="Q85" s="4"/>
      <c r="R85" s="4"/>
      <c r="S85" s="4"/>
      <c r="T85" s="4"/>
      <c r="U85" s="4"/>
      <c r="V85" s="4"/>
    </row>
    <row r="86" spans="3:22" x14ac:dyDescent="0.25">
      <c r="C86" s="4"/>
      <c r="D86" s="4"/>
      <c r="E86" s="4"/>
      <c r="F86" s="4"/>
      <c r="G86" s="4"/>
      <c r="H86" s="4"/>
      <c r="I86" s="4"/>
      <c r="J86" s="4"/>
      <c r="K86" s="4"/>
      <c r="L86" s="4"/>
      <c r="M86" s="4"/>
      <c r="N86" s="4"/>
      <c r="O86" s="4"/>
      <c r="P86" s="4"/>
      <c r="Q86" s="4"/>
      <c r="R86" s="4"/>
      <c r="S86" s="4"/>
      <c r="T86" s="4"/>
      <c r="U86" s="4"/>
      <c r="V86" s="4"/>
    </row>
    <row r="87" spans="3:22" x14ac:dyDescent="0.25">
      <c r="C87" s="4"/>
      <c r="D87" s="4"/>
      <c r="E87" s="4"/>
      <c r="F87" s="4"/>
      <c r="G87" s="4"/>
      <c r="H87" s="4"/>
      <c r="I87" s="4"/>
      <c r="J87" s="4"/>
      <c r="K87" s="4"/>
      <c r="L87" s="4"/>
      <c r="M87" s="4"/>
      <c r="N87" s="4"/>
      <c r="O87" s="4"/>
      <c r="P87" s="4"/>
      <c r="Q87" s="4"/>
      <c r="R87" s="4"/>
      <c r="S87" s="4"/>
      <c r="T87" s="4"/>
      <c r="U87" s="4"/>
      <c r="V87" s="4"/>
    </row>
    <row r="88" spans="3:22" x14ac:dyDescent="0.25">
      <c r="C88" s="4"/>
      <c r="D88" s="4"/>
      <c r="E88" s="4"/>
      <c r="F88" s="4"/>
      <c r="G88" s="4"/>
      <c r="H88" s="4"/>
      <c r="I88" s="4"/>
      <c r="J88" s="4"/>
      <c r="K88" s="4"/>
      <c r="L88" s="4"/>
      <c r="M88" s="4"/>
      <c r="N88" s="4"/>
      <c r="O88" s="4"/>
      <c r="P88" s="4"/>
      <c r="Q88" s="4"/>
      <c r="R88" s="4"/>
      <c r="S88" s="4"/>
      <c r="T88" s="4"/>
      <c r="U88" s="4"/>
      <c r="V88" s="4"/>
    </row>
    <row r="89" spans="3:22" x14ac:dyDescent="0.25">
      <c r="C89" s="4"/>
      <c r="D89" s="4"/>
      <c r="E89" s="4"/>
      <c r="F89" s="4"/>
      <c r="G89" s="4"/>
      <c r="H89" s="4"/>
      <c r="I89" s="4"/>
      <c r="J89" s="4"/>
      <c r="K89" s="4"/>
      <c r="L89" s="4"/>
      <c r="M89" s="4"/>
      <c r="N89" s="4"/>
      <c r="O89" s="4"/>
      <c r="P89" s="4"/>
      <c r="Q89" s="4"/>
      <c r="R89" s="4"/>
      <c r="S89" s="4"/>
      <c r="T89" s="4"/>
      <c r="U89" s="4"/>
      <c r="V89" s="4"/>
    </row>
    <row r="90" spans="3:22" x14ac:dyDescent="0.25">
      <c r="C90" s="4"/>
      <c r="D90" s="4"/>
      <c r="E90" s="4"/>
      <c r="F90" s="4"/>
      <c r="G90" s="4"/>
      <c r="H90" s="4"/>
      <c r="I90" s="4"/>
      <c r="J90" s="4"/>
      <c r="K90" s="4"/>
      <c r="L90" s="4"/>
      <c r="M90" s="4"/>
      <c r="N90" s="4"/>
      <c r="O90" s="4"/>
      <c r="P90" s="4"/>
      <c r="Q90" s="4"/>
      <c r="R90" s="4"/>
      <c r="S90" s="4"/>
      <c r="T90" s="4"/>
      <c r="U90" s="4"/>
      <c r="V90" s="4"/>
    </row>
    <row r="91" spans="3:22" x14ac:dyDescent="0.25">
      <c r="C91" s="4"/>
      <c r="D91" s="4"/>
      <c r="E91" s="4"/>
      <c r="F91" s="4"/>
      <c r="G91" s="4"/>
      <c r="H91" s="4"/>
      <c r="I91" s="4"/>
      <c r="J91" s="4"/>
      <c r="K91" s="4"/>
      <c r="L91" s="4"/>
      <c r="M91" s="4"/>
      <c r="N91" s="4"/>
      <c r="O91" s="4"/>
      <c r="P91" s="4"/>
      <c r="Q91" s="4"/>
      <c r="R91" s="4"/>
      <c r="S91" s="4"/>
      <c r="T91" s="4"/>
      <c r="U91" s="4"/>
      <c r="V91" s="4"/>
    </row>
    <row r="92" spans="3:22" x14ac:dyDescent="0.25">
      <c r="C92" s="4"/>
      <c r="D92" s="4"/>
      <c r="E92" s="4"/>
      <c r="F92" s="4"/>
      <c r="G92" s="4"/>
      <c r="H92" s="4"/>
      <c r="I92" s="4"/>
      <c r="J92" s="4"/>
      <c r="K92" s="4"/>
      <c r="L92" s="4"/>
      <c r="M92" s="4"/>
      <c r="N92" s="4"/>
      <c r="O92" s="4"/>
      <c r="P92" s="4"/>
      <c r="Q92" s="4"/>
      <c r="R92" s="4"/>
      <c r="S92" s="4"/>
      <c r="T92" s="4"/>
      <c r="U92" s="4"/>
      <c r="V92" s="4"/>
    </row>
    <row r="93" spans="3:22" x14ac:dyDescent="0.25">
      <c r="C93" s="4"/>
      <c r="D93" s="4"/>
      <c r="E93" s="4"/>
      <c r="F93" s="4"/>
      <c r="G93" s="4"/>
      <c r="H93" s="4"/>
      <c r="I93" s="4"/>
      <c r="J93" s="4"/>
      <c r="K93" s="4"/>
      <c r="L93" s="4"/>
      <c r="M93" s="4"/>
      <c r="N93" s="4"/>
      <c r="O93" s="4"/>
      <c r="P93" s="4"/>
      <c r="Q93" s="4"/>
      <c r="R93" s="4"/>
      <c r="S93" s="4"/>
      <c r="T93" s="4"/>
      <c r="U93" s="4"/>
      <c r="V93" s="4"/>
    </row>
    <row r="94" spans="3:22" x14ac:dyDescent="0.25">
      <c r="C94" s="4"/>
      <c r="D94" s="4"/>
      <c r="E94" s="4"/>
      <c r="F94" s="4"/>
      <c r="G94" s="4"/>
      <c r="H94" s="4"/>
      <c r="I94" s="4"/>
      <c r="J94" s="4"/>
      <c r="K94" s="4"/>
      <c r="L94" s="4"/>
      <c r="M94" s="4"/>
      <c r="N94" s="4"/>
      <c r="O94" s="4"/>
      <c r="P94" s="4"/>
      <c r="Q94" s="4"/>
      <c r="R94" s="4"/>
      <c r="S94" s="4"/>
      <c r="T94" s="4"/>
      <c r="U94" s="4"/>
      <c r="V94" s="4"/>
    </row>
    <row r="95" spans="3:22" x14ac:dyDescent="0.25">
      <c r="C95" s="4"/>
      <c r="D95" s="4"/>
      <c r="E95" s="4"/>
      <c r="F95" s="4"/>
      <c r="G95" s="4"/>
      <c r="H95" s="4"/>
      <c r="I95" s="4"/>
      <c r="J95" s="4"/>
      <c r="K95" s="4"/>
      <c r="L95" s="4"/>
      <c r="M95" s="4"/>
      <c r="N95" s="4"/>
      <c r="O95" s="4"/>
      <c r="P95" s="4"/>
      <c r="Q95" s="4"/>
      <c r="R95" s="4"/>
      <c r="S95" s="4"/>
      <c r="T95" s="4"/>
      <c r="U95" s="4"/>
      <c r="V95" s="4"/>
    </row>
    <row r="96" spans="3:22" x14ac:dyDescent="0.25">
      <c r="C96" s="4"/>
      <c r="D96" s="4"/>
      <c r="E96" s="4"/>
      <c r="F96" s="4"/>
      <c r="G96" s="4"/>
      <c r="H96" s="4"/>
      <c r="I96" s="4"/>
      <c r="J96" s="4"/>
      <c r="K96" s="4"/>
      <c r="L96" s="4"/>
      <c r="M96" s="4"/>
      <c r="N96" s="4"/>
      <c r="O96" s="4"/>
      <c r="P96" s="4"/>
      <c r="Q96" s="4"/>
      <c r="R96" s="4"/>
      <c r="S96" s="4"/>
      <c r="T96" s="4"/>
      <c r="U96" s="4"/>
      <c r="V96" s="4"/>
    </row>
    <row r="97" spans="3:22" x14ac:dyDescent="0.25">
      <c r="C97" s="4"/>
      <c r="D97" s="4"/>
      <c r="E97" s="4"/>
      <c r="F97" s="4"/>
      <c r="G97" s="4"/>
      <c r="H97" s="4"/>
      <c r="I97" s="4"/>
      <c r="J97" s="4"/>
      <c r="K97" s="4"/>
      <c r="L97" s="4"/>
      <c r="M97" s="4"/>
      <c r="N97" s="4"/>
      <c r="O97" s="4"/>
      <c r="P97" s="4"/>
      <c r="Q97" s="4"/>
      <c r="R97" s="4"/>
      <c r="S97" s="4"/>
      <c r="T97" s="4"/>
      <c r="U97" s="4"/>
      <c r="V97" s="4"/>
    </row>
    <row r="98" spans="3:22" x14ac:dyDescent="0.25">
      <c r="C98" s="4"/>
      <c r="D98" s="4"/>
      <c r="E98" s="4"/>
      <c r="F98" s="4"/>
      <c r="G98" s="4"/>
      <c r="H98" s="4"/>
      <c r="I98" s="4"/>
      <c r="J98" s="4"/>
      <c r="K98" s="4"/>
      <c r="L98" s="4"/>
      <c r="M98" s="4"/>
      <c r="N98" s="4"/>
      <c r="O98" s="4"/>
      <c r="P98" s="4"/>
      <c r="Q98" s="4"/>
      <c r="R98" s="4"/>
      <c r="S98" s="4"/>
      <c r="T98" s="4"/>
      <c r="U98" s="4"/>
      <c r="V98" s="4"/>
    </row>
    <row r="99" spans="3:22" x14ac:dyDescent="0.25">
      <c r="C99" s="4"/>
      <c r="D99" s="4"/>
      <c r="E99" s="4"/>
      <c r="F99" s="4"/>
      <c r="G99" s="4"/>
      <c r="H99" s="4"/>
      <c r="I99" s="4"/>
      <c r="J99" s="4"/>
      <c r="K99" s="4"/>
      <c r="L99" s="4"/>
      <c r="M99" s="4"/>
      <c r="N99" s="4"/>
      <c r="O99" s="4"/>
      <c r="P99" s="4"/>
      <c r="Q99" s="4"/>
      <c r="R99" s="4"/>
      <c r="S99" s="4"/>
      <c r="T99" s="4"/>
      <c r="U99" s="4"/>
      <c r="V99" s="4"/>
    </row>
    <row r="100" spans="3:22" x14ac:dyDescent="0.25">
      <c r="C100" s="4"/>
      <c r="D100" s="4"/>
      <c r="E100" s="4"/>
      <c r="F100" s="4"/>
      <c r="G100" s="4"/>
      <c r="H100" s="4"/>
      <c r="I100" s="4"/>
      <c r="J100" s="4"/>
      <c r="K100" s="4"/>
      <c r="L100" s="4"/>
      <c r="M100" s="4"/>
      <c r="N100" s="4"/>
      <c r="O100" s="4"/>
      <c r="P100" s="4"/>
      <c r="Q100" s="4"/>
      <c r="R100" s="4"/>
      <c r="S100" s="4"/>
      <c r="T100" s="4"/>
      <c r="U100" s="4"/>
      <c r="V100" s="4"/>
    </row>
    <row r="101" spans="3:22" x14ac:dyDescent="0.25">
      <c r="C101" s="4"/>
      <c r="D101" s="4"/>
      <c r="E101" s="4"/>
      <c r="F101" s="4"/>
      <c r="G101" s="4"/>
      <c r="H101" s="4"/>
      <c r="I101" s="4"/>
      <c r="J101" s="4"/>
      <c r="K101" s="4"/>
      <c r="L101" s="4"/>
      <c r="M101" s="4"/>
      <c r="N101" s="4"/>
      <c r="O101" s="4"/>
      <c r="P101" s="4"/>
      <c r="Q101" s="4"/>
      <c r="R101" s="4"/>
      <c r="S101" s="4"/>
      <c r="T101" s="4"/>
      <c r="U101" s="4"/>
      <c r="V101" s="4"/>
    </row>
    <row r="102" spans="3:22" x14ac:dyDescent="0.25">
      <c r="C102" s="4"/>
      <c r="D102" s="4"/>
      <c r="E102" s="4"/>
      <c r="F102" s="4"/>
      <c r="G102" s="4"/>
      <c r="H102" s="4"/>
      <c r="I102" s="4"/>
      <c r="J102" s="4"/>
      <c r="K102" s="4"/>
      <c r="L102" s="4"/>
      <c r="M102" s="4"/>
      <c r="N102" s="4"/>
      <c r="O102" s="4"/>
      <c r="P102" s="4"/>
      <c r="Q102" s="4"/>
      <c r="R102" s="4"/>
      <c r="S102" s="4"/>
      <c r="T102" s="4"/>
      <c r="U102" s="4"/>
      <c r="V102" s="4"/>
    </row>
    <row r="103" spans="3:22" x14ac:dyDescent="0.25">
      <c r="C103" s="4"/>
      <c r="D103" s="4"/>
      <c r="E103" s="4"/>
      <c r="F103" s="4"/>
      <c r="G103" s="4"/>
      <c r="H103" s="4"/>
      <c r="I103" s="4"/>
      <c r="J103" s="4"/>
      <c r="K103" s="4"/>
      <c r="L103" s="4"/>
      <c r="M103" s="4"/>
      <c r="N103" s="4"/>
      <c r="O103" s="4"/>
      <c r="P103" s="4"/>
      <c r="Q103" s="4"/>
      <c r="R103" s="4"/>
      <c r="S103" s="4"/>
      <c r="T103" s="4"/>
      <c r="U103" s="4"/>
      <c r="V103" s="4"/>
    </row>
    <row r="104" spans="3:22" x14ac:dyDescent="0.25">
      <c r="C104" s="4"/>
      <c r="D104" s="4"/>
      <c r="E104" s="4"/>
      <c r="F104" s="4"/>
      <c r="G104" s="4"/>
      <c r="H104" s="4"/>
      <c r="I104" s="4"/>
      <c r="J104" s="4"/>
      <c r="K104" s="4"/>
      <c r="L104" s="4"/>
      <c r="M104" s="4"/>
      <c r="N104" s="4"/>
      <c r="O104" s="4"/>
      <c r="P104" s="4"/>
      <c r="Q104" s="4"/>
      <c r="R104" s="4"/>
      <c r="S104" s="4"/>
      <c r="T104" s="4"/>
      <c r="U104" s="4"/>
      <c r="V104" s="4"/>
    </row>
    <row r="105" spans="3:22" x14ac:dyDescent="0.25">
      <c r="C105" s="4"/>
      <c r="D105" s="4"/>
      <c r="E105" s="4"/>
      <c r="F105" s="4"/>
      <c r="G105" s="4"/>
      <c r="H105" s="4"/>
      <c r="I105" s="4"/>
      <c r="J105" s="4"/>
      <c r="K105" s="4"/>
      <c r="L105" s="4"/>
      <c r="M105" s="4"/>
      <c r="N105" s="4"/>
      <c r="O105" s="4"/>
      <c r="P105" s="4"/>
      <c r="Q105" s="4"/>
      <c r="R105" s="4"/>
      <c r="S105" s="4"/>
      <c r="T105" s="4"/>
      <c r="U105" s="4"/>
      <c r="V105" s="4"/>
    </row>
    <row r="106" spans="3:22" x14ac:dyDescent="0.25">
      <c r="C106" s="4"/>
      <c r="D106" s="4"/>
      <c r="E106" s="4"/>
      <c r="F106" s="4"/>
      <c r="G106" s="4"/>
      <c r="H106" s="4"/>
      <c r="I106" s="4"/>
      <c r="J106" s="4"/>
      <c r="K106" s="4"/>
      <c r="L106" s="4"/>
      <c r="M106" s="4"/>
      <c r="N106" s="4"/>
      <c r="O106" s="4"/>
      <c r="P106" s="4"/>
      <c r="Q106" s="4"/>
      <c r="R106" s="4"/>
      <c r="S106" s="4"/>
      <c r="T106" s="4"/>
      <c r="U106" s="4"/>
      <c r="V106" s="4"/>
    </row>
    <row r="107" spans="3:22" x14ac:dyDescent="0.25">
      <c r="C107" s="4"/>
      <c r="D107" s="4"/>
      <c r="E107" s="4"/>
      <c r="F107" s="4"/>
      <c r="G107" s="4"/>
      <c r="H107" s="4"/>
      <c r="I107" s="4"/>
      <c r="J107" s="4"/>
      <c r="K107" s="4"/>
      <c r="L107" s="4"/>
      <c r="M107" s="4"/>
      <c r="N107" s="4"/>
      <c r="O107" s="4"/>
      <c r="P107" s="4"/>
      <c r="Q107" s="4"/>
      <c r="R107" s="4"/>
      <c r="S107" s="4"/>
      <c r="T107" s="4"/>
      <c r="U107" s="4"/>
      <c r="V107" s="4"/>
    </row>
    <row r="108" spans="3:22" x14ac:dyDescent="0.25">
      <c r="C108" s="4"/>
      <c r="D108" s="4"/>
      <c r="E108" s="4"/>
      <c r="F108" s="4"/>
      <c r="G108" s="4"/>
      <c r="H108" s="4"/>
      <c r="I108" s="4"/>
      <c r="J108" s="4"/>
      <c r="K108" s="4"/>
      <c r="L108" s="4"/>
      <c r="M108" s="4"/>
      <c r="N108" s="4"/>
      <c r="O108" s="4"/>
      <c r="P108" s="4"/>
      <c r="Q108" s="4"/>
      <c r="R108" s="4"/>
      <c r="S108" s="4"/>
      <c r="T108" s="4"/>
      <c r="U108" s="4"/>
      <c r="V108" s="4"/>
    </row>
    <row r="109" spans="3:22" x14ac:dyDescent="0.25">
      <c r="C109" s="4"/>
      <c r="D109" s="4"/>
      <c r="E109" s="4"/>
      <c r="F109" s="4"/>
      <c r="G109" s="4"/>
      <c r="H109" s="4"/>
      <c r="I109" s="4"/>
      <c r="J109" s="4"/>
      <c r="K109" s="4"/>
      <c r="L109" s="4"/>
      <c r="M109" s="4"/>
      <c r="N109" s="4"/>
      <c r="O109" s="4"/>
      <c r="P109" s="4"/>
      <c r="Q109" s="4"/>
      <c r="R109" s="4"/>
      <c r="S109" s="4"/>
      <c r="T109" s="4"/>
      <c r="U109" s="4"/>
      <c r="V109" s="4"/>
    </row>
    <row r="110" spans="3:22" x14ac:dyDescent="0.25">
      <c r="C110" s="4"/>
      <c r="D110" s="4"/>
      <c r="E110" s="4"/>
      <c r="F110" s="4"/>
      <c r="G110" s="4"/>
      <c r="H110" s="4"/>
      <c r="I110" s="4"/>
      <c r="J110" s="4"/>
      <c r="K110" s="4"/>
      <c r="L110" s="4"/>
      <c r="M110" s="4"/>
      <c r="N110" s="4"/>
      <c r="O110" s="4"/>
      <c r="P110" s="4"/>
      <c r="Q110" s="4"/>
      <c r="R110" s="4"/>
      <c r="S110" s="4"/>
      <c r="T110" s="4"/>
      <c r="U110" s="4"/>
      <c r="V110" s="4"/>
    </row>
    <row r="111" spans="3:22" x14ac:dyDescent="0.25">
      <c r="C111" s="4"/>
      <c r="D111" s="4"/>
      <c r="E111" s="4"/>
      <c r="F111" s="4"/>
      <c r="G111" s="4"/>
      <c r="H111" s="4"/>
      <c r="I111" s="4"/>
      <c r="J111" s="4"/>
      <c r="K111" s="4"/>
      <c r="L111" s="4"/>
      <c r="M111" s="4"/>
      <c r="N111" s="4"/>
      <c r="O111" s="4"/>
      <c r="P111" s="4"/>
      <c r="Q111" s="4"/>
      <c r="R111" s="4"/>
      <c r="S111" s="4"/>
      <c r="T111" s="4"/>
      <c r="U111" s="4"/>
      <c r="V111" s="4"/>
    </row>
    <row r="112" spans="3:22" x14ac:dyDescent="0.25">
      <c r="C112" s="4"/>
      <c r="D112" s="4"/>
      <c r="E112" s="4"/>
      <c r="F112" s="4"/>
      <c r="G112" s="4"/>
      <c r="H112" s="4"/>
      <c r="I112" s="4"/>
      <c r="J112" s="4"/>
      <c r="K112" s="4"/>
      <c r="L112" s="4"/>
      <c r="M112" s="4"/>
      <c r="N112" s="4"/>
      <c r="O112" s="4"/>
      <c r="P112" s="4"/>
      <c r="Q112" s="4"/>
      <c r="R112" s="4"/>
      <c r="S112" s="4"/>
      <c r="T112" s="4"/>
      <c r="U112" s="4"/>
      <c r="V112" s="4"/>
    </row>
    <row r="113" spans="3:22" x14ac:dyDescent="0.25">
      <c r="C113" s="4"/>
      <c r="D113" s="4"/>
      <c r="E113" s="4"/>
      <c r="F113" s="4"/>
      <c r="G113" s="4"/>
      <c r="H113" s="4"/>
      <c r="I113" s="4"/>
      <c r="J113" s="4"/>
      <c r="K113" s="4"/>
      <c r="L113" s="4"/>
      <c r="M113" s="4"/>
      <c r="N113" s="4"/>
      <c r="O113" s="4"/>
      <c r="P113" s="4"/>
      <c r="Q113" s="4"/>
      <c r="R113" s="4"/>
      <c r="S113" s="4"/>
      <c r="T113" s="4"/>
      <c r="U113" s="4"/>
      <c r="V113" s="4"/>
    </row>
    <row r="114" spans="3:22" x14ac:dyDescent="0.25">
      <c r="C114" s="4"/>
      <c r="D114" s="4"/>
      <c r="E114" s="4"/>
      <c r="F114" s="4"/>
      <c r="G114" s="4"/>
      <c r="H114" s="4"/>
      <c r="I114" s="4"/>
      <c r="J114" s="4"/>
      <c r="K114" s="4"/>
      <c r="L114" s="4"/>
      <c r="M114" s="4"/>
      <c r="N114" s="4"/>
      <c r="O114" s="4"/>
      <c r="P114" s="4"/>
      <c r="Q114" s="4"/>
      <c r="R114" s="4"/>
      <c r="S114" s="4"/>
      <c r="T114" s="4"/>
      <c r="U114" s="4"/>
      <c r="V114" s="4"/>
    </row>
    <row r="115" spans="3:22" x14ac:dyDescent="0.25">
      <c r="C115" s="4"/>
      <c r="D115" s="4"/>
      <c r="E115" s="4"/>
      <c r="F115" s="4"/>
      <c r="G115" s="4"/>
      <c r="H115" s="4"/>
      <c r="I115" s="4"/>
      <c r="J115" s="4"/>
      <c r="K115" s="4"/>
      <c r="L115" s="4"/>
      <c r="M115" s="4"/>
      <c r="N115" s="4"/>
      <c r="O115" s="4"/>
      <c r="P115" s="4"/>
      <c r="Q115" s="4"/>
      <c r="R115" s="4"/>
      <c r="S115" s="4"/>
      <c r="T115" s="4"/>
      <c r="U115" s="4"/>
      <c r="V115" s="4"/>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4"/>
  <sheetViews>
    <sheetView zoomScale="90" zoomScaleNormal="90" workbookViewId="0">
      <selection activeCell="A23" sqref="A23"/>
    </sheetView>
  </sheetViews>
  <sheetFormatPr defaultRowHeight="15" x14ac:dyDescent="0.25"/>
  <cols>
    <col min="1" max="1" width="46" customWidth="1"/>
    <col min="2" max="2" width="16.28515625" customWidth="1"/>
    <col min="3" max="9" width="18.42578125" customWidth="1"/>
    <col min="10" max="10" width="37" customWidth="1"/>
  </cols>
  <sheetData>
    <row r="1" spans="1:10" ht="21" x14ac:dyDescent="0.35">
      <c r="A1" s="1" t="s">
        <v>0</v>
      </c>
    </row>
    <row r="3" spans="1:10" x14ac:dyDescent="0.25">
      <c r="A3" t="s">
        <v>1</v>
      </c>
      <c r="B3" t="s">
        <v>48</v>
      </c>
    </row>
    <row r="5" spans="1:10" x14ac:dyDescent="0.25">
      <c r="A5" t="s">
        <v>54</v>
      </c>
      <c r="B5" t="s">
        <v>55</v>
      </c>
    </row>
    <row r="6" spans="1:10" ht="15.75" x14ac:dyDescent="0.25">
      <c r="A6" t="s">
        <v>111</v>
      </c>
      <c r="J6" s="10" t="s">
        <v>139</v>
      </c>
    </row>
    <row r="7" spans="1:10" x14ac:dyDescent="0.25">
      <c r="B7" s="2" t="s">
        <v>4</v>
      </c>
    </row>
    <row r="8" spans="1:10" x14ac:dyDescent="0.25">
      <c r="A8" t="s">
        <v>56</v>
      </c>
      <c r="B8" t="s">
        <v>14</v>
      </c>
      <c r="C8" s="26">
        <v>0</v>
      </c>
      <c r="J8" s="27" t="s">
        <v>141</v>
      </c>
    </row>
    <row r="9" spans="1:10" x14ac:dyDescent="0.25">
      <c r="A9" s="9" t="s">
        <v>17</v>
      </c>
      <c r="B9" t="s">
        <v>25</v>
      </c>
      <c r="C9" s="27">
        <v>4200000</v>
      </c>
      <c r="F9" s="4"/>
      <c r="J9" s="27" t="s">
        <v>140</v>
      </c>
    </row>
    <row r="10" spans="1:10" ht="30" x14ac:dyDescent="0.25">
      <c r="A10" s="9" t="s">
        <v>29</v>
      </c>
      <c r="B10" t="s">
        <v>25</v>
      </c>
      <c r="C10" s="27">
        <f>C9*0.5</f>
        <v>2100000</v>
      </c>
      <c r="F10" s="4"/>
      <c r="J10" s="27" t="s">
        <v>142</v>
      </c>
    </row>
    <row r="11" spans="1:10" x14ac:dyDescent="0.25">
      <c r="A11" s="9" t="s">
        <v>28</v>
      </c>
      <c r="C11" s="4">
        <f>C9+C10</f>
        <v>6300000</v>
      </c>
      <c r="F11" s="4"/>
    </row>
    <row r="13" spans="1:10" ht="75" x14ac:dyDescent="0.25">
      <c r="A13" s="10" t="s">
        <v>6</v>
      </c>
      <c r="B13" s="2" t="s">
        <v>4</v>
      </c>
      <c r="C13" s="2" t="s">
        <v>3</v>
      </c>
      <c r="D13" s="2" t="s">
        <v>75</v>
      </c>
      <c r="E13" s="3" t="s">
        <v>76</v>
      </c>
      <c r="F13" s="3" t="s">
        <v>77</v>
      </c>
      <c r="G13" s="3" t="s">
        <v>74</v>
      </c>
      <c r="H13" s="2" t="s">
        <v>5</v>
      </c>
    </row>
    <row r="14" spans="1:10" x14ac:dyDescent="0.25">
      <c r="A14" s="27" t="s">
        <v>2</v>
      </c>
      <c r="B14" s="27" t="s">
        <v>7</v>
      </c>
      <c r="C14" s="26">
        <v>0</v>
      </c>
      <c r="D14" s="27">
        <v>450000</v>
      </c>
      <c r="E14" s="27">
        <v>22500</v>
      </c>
      <c r="F14" s="27">
        <v>0</v>
      </c>
      <c r="G14" s="4">
        <f>D14+E14+F14</f>
        <v>472500</v>
      </c>
      <c r="H14" s="4">
        <f t="shared" ref="H14:H38" si="0">C14*G14</f>
        <v>0</v>
      </c>
      <c r="J14" s="27"/>
    </row>
    <row r="15" spans="1:10" x14ac:dyDescent="0.25">
      <c r="A15" s="27" t="s">
        <v>103</v>
      </c>
      <c r="B15" s="27" t="s">
        <v>7</v>
      </c>
      <c r="C15" s="26">
        <v>0</v>
      </c>
      <c r="D15" s="27">
        <v>1500000</v>
      </c>
      <c r="E15" s="27">
        <f>D15*0.05</f>
        <v>75000</v>
      </c>
      <c r="F15" s="27">
        <v>0</v>
      </c>
      <c r="G15" s="4">
        <f t="shared" ref="G15:G38" si="1">D15+E15+F15</f>
        <v>1575000</v>
      </c>
      <c r="H15" s="4">
        <f t="shared" si="0"/>
        <v>0</v>
      </c>
      <c r="J15" s="27"/>
    </row>
    <row r="16" spans="1:10" x14ac:dyDescent="0.25">
      <c r="A16" s="27" t="s">
        <v>8</v>
      </c>
      <c r="B16" s="27" t="s">
        <v>7</v>
      </c>
      <c r="C16" s="26">
        <v>0</v>
      </c>
      <c r="D16" s="27">
        <v>1100000000</v>
      </c>
      <c r="E16" s="27">
        <f>D16*0.05</f>
        <v>55000000</v>
      </c>
      <c r="F16" s="27">
        <v>0</v>
      </c>
      <c r="G16" s="4">
        <f t="shared" si="1"/>
        <v>1155000000</v>
      </c>
      <c r="H16" s="4">
        <f t="shared" si="0"/>
        <v>0</v>
      </c>
      <c r="J16" s="27"/>
    </row>
    <row r="17" spans="1:10" x14ac:dyDescent="0.25">
      <c r="A17" s="27" t="s">
        <v>9</v>
      </c>
      <c r="B17" s="27" t="s">
        <v>7</v>
      </c>
      <c r="C17" s="26">
        <v>0</v>
      </c>
      <c r="D17" s="27">
        <v>0</v>
      </c>
      <c r="E17" s="27">
        <v>0</v>
      </c>
      <c r="F17" s="27">
        <v>0</v>
      </c>
      <c r="G17" s="4">
        <f t="shared" si="1"/>
        <v>0</v>
      </c>
      <c r="H17" s="4">
        <f t="shared" si="0"/>
        <v>0</v>
      </c>
      <c r="J17" s="27"/>
    </row>
    <row r="18" spans="1:10" x14ac:dyDescent="0.25">
      <c r="A18" s="27" t="s">
        <v>10</v>
      </c>
      <c r="B18" s="27" t="s">
        <v>11</v>
      </c>
      <c r="C18" s="26">
        <v>0</v>
      </c>
      <c r="D18" s="27">
        <v>0</v>
      </c>
      <c r="E18" s="27">
        <v>0</v>
      </c>
      <c r="F18" s="27">
        <v>0</v>
      </c>
      <c r="G18" s="4">
        <f t="shared" si="1"/>
        <v>0</v>
      </c>
      <c r="H18" s="4">
        <f t="shared" si="0"/>
        <v>0</v>
      </c>
      <c r="J18" s="27"/>
    </row>
    <row r="19" spans="1:10" x14ac:dyDescent="0.25">
      <c r="A19" s="27" t="s">
        <v>73</v>
      </c>
      <c r="B19" s="27" t="s">
        <v>11</v>
      </c>
      <c r="C19" s="26">
        <v>0</v>
      </c>
      <c r="D19" s="27">
        <v>0</v>
      </c>
      <c r="E19" s="27">
        <v>0</v>
      </c>
      <c r="F19" s="27">
        <f>E19*0.5</f>
        <v>0</v>
      </c>
      <c r="G19" s="4">
        <f t="shared" si="1"/>
        <v>0</v>
      </c>
      <c r="H19" s="4">
        <f t="shared" si="0"/>
        <v>0</v>
      </c>
      <c r="J19" s="27"/>
    </row>
    <row r="20" spans="1:10" x14ac:dyDescent="0.25">
      <c r="A20" s="27" t="s">
        <v>70</v>
      </c>
      <c r="B20" s="27" t="s">
        <v>11</v>
      </c>
      <c r="C20" s="26">
        <v>0</v>
      </c>
      <c r="D20" s="27">
        <v>45000</v>
      </c>
      <c r="E20" s="27">
        <v>10000</v>
      </c>
      <c r="F20" s="27">
        <v>0</v>
      </c>
      <c r="G20" s="4">
        <f t="shared" si="1"/>
        <v>55000</v>
      </c>
      <c r="H20" s="4">
        <f t="shared" si="0"/>
        <v>0</v>
      </c>
      <c r="J20" s="27"/>
    </row>
    <row r="21" spans="1:10" x14ac:dyDescent="0.25">
      <c r="A21" s="27" t="s">
        <v>71</v>
      </c>
      <c r="B21" s="27" t="s">
        <v>11</v>
      </c>
      <c r="C21" s="26">
        <v>0</v>
      </c>
      <c r="D21" s="27">
        <v>0</v>
      </c>
      <c r="E21" s="27">
        <v>0</v>
      </c>
      <c r="F21" s="27">
        <v>0</v>
      </c>
      <c r="G21" s="4">
        <f t="shared" si="1"/>
        <v>0</v>
      </c>
      <c r="H21" s="4">
        <f t="shared" si="0"/>
        <v>0</v>
      </c>
      <c r="J21" s="27"/>
    </row>
    <row r="22" spans="1:10" x14ac:dyDescent="0.25">
      <c r="A22" s="27" t="s">
        <v>72</v>
      </c>
      <c r="B22" s="27" t="s">
        <v>11</v>
      </c>
      <c r="C22" s="26">
        <v>0</v>
      </c>
      <c r="D22" s="27">
        <v>1000</v>
      </c>
      <c r="E22" s="27">
        <v>50</v>
      </c>
      <c r="F22" s="27">
        <v>0</v>
      </c>
      <c r="G22" s="4">
        <f t="shared" si="1"/>
        <v>1050</v>
      </c>
      <c r="H22" s="4">
        <f t="shared" si="0"/>
        <v>0</v>
      </c>
      <c r="J22" s="27"/>
    </row>
    <row r="23" spans="1:10" x14ac:dyDescent="0.25">
      <c r="A23" s="27" t="s">
        <v>106</v>
      </c>
      <c r="B23" s="27" t="s">
        <v>11</v>
      </c>
      <c r="C23" s="26">
        <v>0</v>
      </c>
      <c r="D23" s="27">
        <v>5000</v>
      </c>
      <c r="E23" s="27">
        <v>10000</v>
      </c>
      <c r="F23" s="27">
        <v>0</v>
      </c>
      <c r="G23" s="4">
        <f t="shared" si="1"/>
        <v>15000</v>
      </c>
      <c r="H23" s="4">
        <f t="shared" si="0"/>
        <v>0</v>
      </c>
      <c r="J23" s="27"/>
    </row>
    <row r="24" spans="1:10" x14ac:dyDescent="0.25">
      <c r="A24" s="27" t="s">
        <v>102</v>
      </c>
      <c r="B24" s="27" t="s">
        <v>101</v>
      </c>
      <c r="C24" s="26">
        <v>0</v>
      </c>
      <c r="D24" s="27">
        <v>42500000</v>
      </c>
      <c r="E24" s="27">
        <v>0</v>
      </c>
      <c r="F24" s="27">
        <v>0</v>
      </c>
      <c r="G24" s="4">
        <f t="shared" si="1"/>
        <v>42500000</v>
      </c>
      <c r="H24" s="4">
        <f t="shared" si="0"/>
        <v>0</v>
      </c>
      <c r="J24" s="27"/>
    </row>
    <row r="25" spans="1:10" x14ac:dyDescent="0.25">
      <c r="A25" s="27" t="s">
        <v>92</v>
      </c>
      <c r="B25" s="27" t="s">
        <v>101</v>
      </c>
      <c r="C25" s="26">
        <v>0</v>
      </c>
      <c r="D25" s="27">
        <v>573221</v>
      </c>
      <c r="E25" s="27">
        <v>0</v>
      </c>
      <c r="F25" s="27">
        <v>0</v>
      </c>
      <c r="G25" s="4">
        <f t="shared" si="1"/>
        <v>573221</v>
      </c>
      <c r="H25" s="4">
        <f t="shared" si="0"/>
        <v>0</v>
      </c>
      <c r="J25" s="27"/>
    </row>
    <row r="26" spans="1:10" x14ac:dyDescent="0.25">
      <c r="A26" s="27" t="s">
        <v>93</v>
      </c>
      <c r="B26" s="27" t="s">
        <v>101</v>
      </c>
      <c r="C26" s="26">
        <v>0</v>
      </c>
      <c r="D26" s="27">
        <v>464400</v>
      </c>
      <c r="E26" s="27">
        <v>0</v>
      </c>
      <c r="F26" s="27">
        <v>0</v>
      </c>
      <c r="G26" s="4">
        <f t="shared" si="1"/>
        <v>464400</v>
      </c>
      <c r="H26" s="4">
        <f t="shared" si="0"/>
        <v>0</v>
      </c>
      <c r="J26" s="27"/>
    </row>
    <row r="27" spans="1:10" x14ac:dyDescent="0.25">
      <c r="A27" s="27" t="s">
        <v>94</v>
      </c>
      <c r="B27" s="27" t="s">
        <v>101</v>
      </c>
      <c r="C27" s="26">
        <v>0</v>
      </c>
      <c r="D27" s="27">
        <v>1000000</v>
      </c>
      <c r="E27" s="27">
        <v>0</v>
      </c>
      <c r="F27" s="27">
        <v>0</v>
      </c>
      <c r="G27" s="4">
        <f t="shared" si="1"/>
        <v>1000000</v>
      </c>
      <c r="H27" s="4">
        <f t="shared" si="0"/>
        <v>0</v>
      </c>
      <c r="J27" s="27"/>
    </row>
    <row r="28" spans="1:10" x14ac:dyDescent="0.25">
      <c r="A28" s="27" t="s">
        <v>95</v>
      </c>
      <c r="B28" s="27" t="s">
        <v>101</v>
      </c>
      <c r="C28" s="26">
        <v>0</v>
      </c>
      <c r="D28" s="27">
        <v>0</v>
      </c>
      <c r="E28" s="27">
        <v>0</v>
      </c>
      <c r="F28" s="27">
        <v>0</v>
      </c>
      <c r="G28" s="4">
        <f t="shared" si="1"/>
        <v>0</v>
      </c>
      <c r="H28" s="4">
        <f t="shared" si="0"/>
        <v>0</v>
      </c>
      <c r="J28" s="27"/>
    </row>
    <row r="29" spans="1:10" x14ac:dyDescent="0.25">
      <c r="A29" s="27" t="s">
        <v>96</v>
      </c>
      <c r="B29" s="27" t="s">
        <v>7</v>
      </c>
      <c r="C29" s="26">
        <v>0</v>
      </c>
      <c r="D29" s="27">
        <v>0</v>
      </c>
      <c r="E29" s="27">
        <v>0</v>
      </c>
      <c r="F29" s="27">
        <v>0</v>
      </c>
      <c r="G29" s="4">
        <f t="shared" si="1"/>
        <v>0</v>
      </c>
      <c r="H29" s="4">
        <f t="shared" si="0"/>
        <v>0</v>
      </c>
      <c r="J29" s="27"/>
    </row>
    <row r="30" spans="1:10" x14ac:dyDescent="0.25">
      <c r="A30" s="27" t="s">
        <v>97</v>
      </c>
      <c r="B30" s="27" t="s">
        <v>7</v>
      </c>
      <c r="C30" s="26">
        <v>0</v>
      </c>
      <c r="D30" s="27">
        <v>20000000</v>
      </c>
      <c r="E30" s="27">
        <v>2000000</v>
      </c>
      <c r="F30" s="27">
        <v>0</v>
      </c>
      <c r="G30" s="4">
        <f t="shared" si="1"/>
        <v>22000000</v>
      </c>
      <c r="H30" s="4">
        <f t="shared" si="0"/>
        <v>0</v>
      </c>
      <c r="J30" s="27"/>
    </row>
    <row r="31" spans="1:10" x14ac:dyDescent="0.25">
      <c r="A31" s="27" t="s">
        <v>109</v>
      </c>
      <c r="B31" s="27" t="s">
        <v>7</v>
      </c>
      <c r="C31" s="26">
        <v>0</v>
      </c>
      <c r="D31" s="27">
        <v>450000</v>
      </c>
      <c r="E31" s="27">
        <v>0</v>
      </c>
      <c r="F31" s="27">
        <v>0</v>
      </c>
      <c r="G31" s="4">
        <f t="shared" si="1"/>
        <v>450000</v>
      </c>
      <c r="H31" s="4">
        <f t="shared" si="0"/>
        <v>0</v>
      </c>
      <c r="J31" s="27"/>
    </row>
    <row r="32" spans="1:10" x14ac:dyDescent="0.25">
      <c r="A32" s="27" t="s">
        <v>110</v>
      </c>
      <c r="B32" s="27" t="s">
        <v>7</v>
      </c>
      <c r="C32" s="26">
        <v>0</v>
      </c>
      <c r="D32" s="27">
        <v>500000</v>
      </c>
      <c r="E32" s="27">
        <v>0</v>
      </c>
      <c r="F32" s="27">
        <v>0</v>
      </c>
      <c r="G32" s="4">
        <f t="shared" si="1"/>
        <v>500000</v>
      </c>
      <c r="H32" s="4">
        <f t="shared" si="0"/>
        <v>0</v>
      </c>
      <c r="J32" s="27"/>
    </row>
    <row r="33" spans="1:10" x14ac:dyDescent="0.25">
      <c r="A33" s="27" t="s">
        <v>64</v>
      </c>
      <c r="B33" s="27" t="s">
        <v>138</v>
      </c>
      <c r="C33" s="26">
        <v>0</v>
      </c>
      <c r="D33" s="27">
        <v>0</v>
      </c>
      <c r="E33" s="27">
        <v>0</v>
      </c>
      <c r="F33" s="27">
        <v>0</v>
      </c>
      <c r="G33" s="4">
        <f t="shared" si="1"/>
        <v>0</v>
      </c>
      <c r="H33" s="4">
        <f t="shared" si="0"/>
        <v>0</v>
      </c>
      <c r="J33" s="27"/>
    </row>
    <row r="34" spans="1:10" hidden="1" x14ac:dyDescent="0.25">
      <c r="A34" s="27" t="s">
        <v>65</v>
      </c>
      <c r="B34" s="27" t="s">
        <v>138</v>
      </c>
      <c r="C34" s="26">
        <v>0</v>
      </c>
      <c r="D34" s="27">
        <v>0</v>
      </c>
      <c r="E34" s="27">
        <v>0</v>
      </c>
      <c r="F34" s="27">
        <v>0</v>
      </c>
      <c r="G34" s="4">
        <f t="shared" si="1"/>
        <v>0</v>
      </c>
      <c r="H34" s="4">
        <f t="shared" si="0"/>
        <v>0</v>
      </c>
      <c r="J34" s="27"/>
    </row>
    <row r="35" spans="1:10" hidden="1" x14ac:dyDescent="0.25">
      <c r="A35" s="27" t="s">
        <v>66</v>
      </c>
      <c r="B35" s="27" t="s">
        <v>138</v>
      </c>
      <c r="C35" s="26">
        <v>0</v>
      </c>
      <c r="D35" s="27">
        <v>0</v>
      </c>
      <c r="E35" s="27">
        <v>0</v>
      </c>
      <c r="F35" s="27">
        <v>0</v>
      </c>
      <c r="G35" s="4">
        <f t="shared" si="1"/>
        <v>0</v>
      </c>
      <c r="H35" s="4">
        <f t="shared" si="0"/>
        <v>0</v>
      </c>
      <c r="J35" s="27"/>
    </row>
    <row r="36" spans="1:10" hidden="1" x14ac:dyDescent="0.25">
      <c r="A36" s="27" t="s">
        <v>67</v>
      </c>
      <c r="B36" s="27" t="s">
        <v>138</v>
      </c>
      <c r="C36" s="26">
        <v>0</v>
      </c>
      <c r="D36" s="27">
        <v>0</v>
      </c>
      <c r="E36" s="27">
        <v>0</v>
      </c>
      <c r="F36" s="27">
        <v>0</v>
      </c>
      <c r="G36" s="4">
        <f t="shared" si="1"/>
        <v>0</v>
      </c>
      <c r="H36" s="4">
        <f t="shared" si="0"/>
        <v>0</v>
      </c>
      <c r="J36" s="27"/>
    </row>
    <row r="37" spans="1:10" hidden="1" x14ac:dyDescent="0.25">
      <c r="A37" s="27" t="s">
        <v>68</v>
      </c>
      <c r="B37" s="27" t="s">
        <v>138</v>
      </c>
      <c r="C37" s="26">
        <v>0</v>
      </c>
      <c r="D37" s="27">
        <v>0</v>
      </c>
      <c r="E37" s="27">
        <v>0</v>
      </c>
      <c r="F37" s="27">
        <v>0</v>
      </c>
      <c r="G37" s="4">
        <f t="shared" si="1"/>
        <v>0</v>
      </c>
      <c r="H37" s="4">
        <f t="shared" si="0"/>
        <v>0</v>
      </c>
      <c r="J37" s="27"/>
    </row>
    <row r="38" spans="1:10" hidden="1" x14ac:dyDescent="0.25">
      <c r="A38" s="27" t="s">
        <v>69</v>
      </c>
      <c r="B38" s="27" t="s">
        <v>138</v>
      </c>
      <c r="C38" s="26">
        <v>0</v>
      </c>
      <c r="D38" s="27">
        <v>0</v>
      </c>
      <c r="E38" s="27">
        <v>0</v>
      </c>
      <c r="F38" s="27">
        <v>0</v>
      </c>
      <c r="G38" s="4">
        <f t="shared" si="1"/>
        <v>0</v>
      </c>
      <c r="H38" s="4">
        <f t="shared" si="0"/>
        <v>0</v>
      </c>
      <c r="J38" s="27"/>
    </row>
    <row r="39" spans="1:10" x14ac:dyDescent="0.25">
      <c r="A39" t="s">
        <v>15</v>
      </c>
      <c r="E39" s="4"/>
      <c r="H39" s="4">
        <f>SUM(H14:H38)</f>
        <v>0</v>
      </c>
    </row>
    <row r="40" spans="1:10" x14ac:dyDescent="0.25">
      <c r="D40" s="4"/>
      <c r="E40" s="4"/>
    </row>
    <row r="41" spans="1:10" ht="15.75" x14ac:dyDescent="0.25">
      <c r="A41" s="10" t="s">
        <v>63</v>
      </c>
      <c r="B41" s="2" t="s">
        <v>4</v>
      </c>
      <c r="D41" s="4"/>
      <c r="E41" s="4"/>
    </row>
    <row r="42" spans="1:10" x14ac:dyDescent="0.25">
      <c r="A42" t="s">
        <v>98</v>
      </c>
      <c r="B42" t="s">
        <v>7</v>
      </c>
      <c r="C42" s="26">
        <v>0</v>
      </c>
      <c r="D42" s="4"/>
      <c r="E42" s="4"/>
      <c r="J42" s="27"/>
    </row>
    <row r="43" spans="1:10" x14ac:dyDescent="0.25">
      <c r="A43" t="s">
        <v>104</v>
      </c>
      <c r="B43" t="s">
        <v>11</v>
      </c>
      <c r="C43" s="26">
        <v>0</v>
      </c>
      <c r="D43" s="4"/>
      <c r="E43" s="4"/>
      <c r="J43" s="27"/>
    </row>
    <row r="44" spans="1:10" x14ac:dyDescent="0.25">
      <c r="A44" t="s">
        <v>105</v>
      </c>
      <c r="B44" t="s">
        <v>11</v>
      </c>
      <c r="D44" s="4"/>
      <c r="E44" s="4"/>
    </row>
    <row r="45" spans="1:10" x14ac:dyDescent="0.25">
      <c r="D45" s="4"/>
      <c r="E45" s="4"/>
    </row>
    <row r="46" spans="1:10" ht="30" x14ac:dyDescent="0.25">
      <c r="A46" s="10" t="s">
        <v>57</v>
      </c>
      <c r="D46" s="3" t="s">
        <v>74</v>
      </c>
      <c r="E46" s="2" t="s">
        <v>20</v>
      </c>
    </row>
    <row r="47" spans="1:10" x14ac:dyDescent="0.25">
      <c r="A47" t="s">
        <v>16</v>
      </c>
      <c r="B47" t="s">
        <v>14</v>
      </c>
      <c r="C47" s="26">
        <v>0.05</v>
      </c>
      <c r="E47" s="4">
        <f>C47*C9</f>
        <v>210000</v>
      </c>
      <c r="J47" s="27"/>
    </row>
    <row r="48" spans="1:10" x14ac:dyDescent="0.25">
      <c r="A48" t="s">
        <v>18</v>
      </c>
      <c r="B48" t="s">
        <v>19</v>
      </c>
      <c r="C48" s="14">
        <f>C10/C9</f>
        <v>0.5</v>
      </c>
      <c r="E48" s="4">
        <f>C48*E47</f>
        <v>105000</v>
      </c>
      <c r="F48" t="s">
        <v>78</v>
      </c>
    </row>
    <row r="49" spans="1:10" x14ac:dyDescent="0.25">
      <c r="A49" t="s">
        <v>15</v>
      </c>
      <c r="E49" s="4">
        <f>E47+E48</f>
        <v>315000</v>
      </c>
    </row>
    <row r="50" spans="1:10" x14ac:dyDescent="0.25">
      <c r="A50" s="21" t="str">
        <f>Parameters!A$14</f>
        <v>Residential properties</v>
      </c>
      <c r="B50" s="21" t="str">
        <f>Parameters!B$14</f>
        <v>Number</v>
      </c>
      <c r="C50" s="28">
        <v>1</v>
      </c>
      <c r="D50" s="4">
        <f>G14</f>
        <v>472500</v>
      </c>
      <c r="E50" s="4">
        <f t="shared" ref="E50:E55" si="2">C50*D50</f>
        <v>472500</v>
      </c>
      <c r="J50" s="27"/>
    </row>
    <row r="51" spans="1:10" x14ac:dyDescent="0.25">
      <c r="A51" s="16" t="str">
        <f>Parameters!A$15</f>
        <v>Industrial and business</v>
      </c>
      <c r="B51" s="16" t="str">
        <f>Parameters!B$15</f>
        <v>Number</v>
      </c>
      <c r="C51" s="28">
        <v>1</v>
      </c>
      <c r="D51" s="4">
        <f t="shared" ref="D51:D74" si="3">G15</f>
        <v>1575000</v>
      </c>
      <c r="E51" s="4">
        <f t="shared" si="2"/>
        <v>1575000</v>
      </c>
      <c r="J51" s="27"/>
    </row>
    <row r="52" spans="1:10" x14ac:dyDescent="0.25">
      <c r="A52" s="16" t="str">
        <f>Parameters!A$16</f>
        <v>Infrastructure</v>
      </c>
      <c r="B52" s="16" t="str">
        <f>Parameters!B$16</f>
        <v>Number</v>
      </c>
      <c r="C52" s="28">
        <v>1E-3</v>
      </c>
      <c r="D52" s="4">
        <f t="shared" si="3"/>
        <v>1155000000</v>
      </c>
      <c r="E52" s="4">
        <f t="shared" si="2"/>
        <v>1155000</v>
      </c>
      <c r="J52" s="27"/>
    </row>
    <row r="53" spans="1:10" x14ac:dyDescent="0.25">
      <c r="A53" s="16" t="str">
        <f>Parameters!A$17</f>
        <v>Water resources</v>
      </c>
      <c r="B53" s="16" t="str">
        <f>Parameters!B$17</f>
        <v>Number</v>
      </c>
      <c r="C53" s="28">
        <v>0</v>
      </c>
      <c r="D53" s="4">
        <f t="shared" si="3"/>
        <v>0</v>
      </c>
      <c r="E53" s="4">
        <f t="shared" si="2"/>
        <v>0</v>
      </c>
      <c r="J53" s="27"/>
    </row>
    <row r="54" spans="1:10" x14ac:dyDescent="0.25">
      <c r="A54" s="16" t="str">
        <f>Parameters!A$18</f>
        <v>Harvestable forest</v>
      </c>
      <c r="B54" s="16" t="str">
        <f>Parameters!B$18</f>
        <v>ha</v>
      </c>
      <c r="C54" s="28">
        <v>0</v>
      </c>
      <c r="D54" s="4">
        <f t="shared" si="3"/>
        <v>0</v>
      </c>
      <c r="E54" s="4">
        <f t="shared" si="2"/>
        <v>0</v>
      </c>
      <c r="J54" s="27"/>
    </row>
    <row r="55" spans="1:10" x14ac:dyDescent="0.25">
      <c r="A55" s="16" t="str">
        <f>Parameters!A$19</f>
        <v>Habitat/biodiversity/native veg</v>
      </c>
      <c r="B55" s="16" t="str">
        <f>Parameters!B$19</f>
        <v>ha</v>
      </c>
      <c r="C55" s="28">
        <v>0</v>
      </c>
      <c r="D55" s="4">
        <f t="shared" si="3"/>
        <v>0</v>
      </c>
      <c r="E55" s="4">
        <f t="shared" si="2"/>
        <v>0</v>
      </c>
      <c r="J55" s="27"/>
    </row>
    <row r="56" spans="1:10" x14ac:dyDescent="0.25">
      <c r="A56" s="16" t="str">
        <f>Parameters!A$20</f>
        <v>Agric: horticulture</v>
      </c>
      <c r="B56" s="16" t="str">
        <f>Parameters!B$20</f>
        <v>ha</v>
      </c>
      <c r="C56" s="28">
        <v>0</v>
      </c>
      <c r="D56" s="4">
        <f t="shared" si="3"/>
        <v>55000</v>
      </c>
      <c r="E56" s="4">
        <f>C56*D56</f>
        <v>0</v>
      </c>
      <c r="J56" s="27"/>
    </row>
    <row r="57" spans="1:10" x14ac:dyDescent="0.25">
      <c r="A57" s="16" t="str">
        <f>Parameters!A$21</f>
        <v>Agric: vineyards</v>
      </c>
      <c r="B57" s="16" t="str">
        <f>Parameters!B$21</f>
        <v>ha</v>
      </c>
      <c r="C57" s="28">
        <v>0</v>
      </c>
      <c r="D57" s="4">
        <f t="shared" si="3"/>
        <v>0</v>
      </c>
      <c r="E57" s="4">
        <f t="shared" ref="E57:E74" si="4">C57*D57</f>
        <v>0</v>
      </c>
      <c r="J57" s="27"/>
    </row>
    <row r="58" spans="1:10" x14ac:dyDescent="0.25">
      <c r="A58" s="16" t="str">
        <f>Parameters!A$22</f>
        <v>Agric: grazing</v>
      </c>
      <c r="B58" s="16" t="str">
        <f>Parameters!B$22</f>
        <v>ha</v>
      </c>
      <c r="C58" s="28">
        <v>0</v>
      </c>
      <c r="D58" s="4">
        <f t="shared" si="3"/>
        <v>1050</v>
      </c>
      <c r="E58" s="4">
        <f t="shared" si="4"/>
        <v>0</v>
      </c>
      <c r="J58" s="27"/>
    </row>
    <row r="59" spans="1:10" x14ac:dyDescent="0.25">
      <c r="A59" s="16" t="str">
        <f>Parameters!A$23</f>
        <v>Agric: vegetable growing</v>
      </c>
      <c r="B59" s="16" t="str">
        <f>Parameters!B$23</f>
        <v>ha</v>
      </c>
      <c r="C59" s="28">
        <v>2</v>
      </c>
      <c r="D59" s="4">
        <f t="shared" si="3"/>
        <v>15000</v>
      </c>
      <c r="E59" s="4">
        <f t="shared" si="4"/>
        <v>30000</v>
      </c>
      <c r="J59" s="27"/>
    </row>
    <row r="60" spans="1:10" x14ac:dyDescent="0.25">
      <c r="A60" s="16" t="str">
        <f>Parameters!A$24</f>
        <v>Infrastructure: Freeway</v>
      </c>
      <c r="B60" s="16" t="str">
        <f>Parameters!B$24</f>
        <v>km</v>
      </c>
      <c r="C60" s="28">
        <v>0</v>
      </c>
      <c r="D60" s="4">
        <f t="shared" si="3"/>
        <v>42500000</v>
      </c>
      <c r="E60" s="4">
        <f t="shared" si="4"/>
        <v>0</v>
      </c>
      <c r="J60" s="27"/>
    </row>
    <row r="61" spans="1:10" x14ac:dyDescent="0.25">
      <c r="A61" s="16" t="str">
        <f>Parameters!A$25</f>
        <v>Infrastructure: Rail corridor</v>
      </c>
      <c r="B61" s="16" t="str">
        <f>Parameters!B$25</f>
        <v>km</v>
      </c>
      <c r="C61" s="28">
        <v>0</v>
      </c>
      <c r="D61" s="4">
        <f t="shared" si="3"/>
        <v>573221</v>
      </c>
      <c r="E61" s="4">
        <f t="shared" si="4"/>
        <v>0</v>
      </c>
      <c r="J61" s="27"/>
    </row>
    <row r="62" spans="1:10" x14ac:dyDescent="0.25">
      <c r="A62" s="16" t="str">
        <f>Parameters!A$26</f>
        <v>Infrastructure: Gas Pipeline</v>
      </c>
      <c r="B62" s="16" t="str">
        <f>Parameters!B$26</f>
        <v>km</v>
      </c>
      <c r="C62" s="28">
        <v>0</v>
      </c>
      <c r="D62" s="4">
        <f t="shared" si="3"/>
        <v>464400</v>
      </c>
      <c r="E62" s="4">
        <f t="shared" si="4"/>
        <v>0</v>
      </c>
      <c r="J62" s="27"/>
    </row>
    <row r="63" spans="1:10" x14ac:dyDescent="0.25">
      <c r="A63" s="16" t="str">
        <f>Parameters!A$27</f>
        <v>Infrastructure: Tranmission Lines OH</v>
      </c>
      <c r="B63" s="16" t="str">
        <f>Parameters!B$27</f>
        <v>km</v>
      </c>
      <c r="C63" s="28">
        <v>0</v>
      </c>
      <c r="D63" s="4">
        <f t="shared" si="3"/>
        <v>1000000</v>
      </c>
      <c r="E63" s="4">
        <f t="shared" si="4"/>
        <v>0</v>
      </c>
      <c r="J63" s="27"/>
    </row>
    <row r="64" spans="1:10" x14ac:dyDescent="0.25">
      <c r="A64" s="16" t="str">
        <f>Parameters!A$28</f>
        <v>Infrastructure: Tranmission Lines UG</v>
      </c>
      <c r="B64" s="16" t="str">
        <f>Parameters!B$28</f>
        <v>km</v>
      </c>
      <c r="C64" s="28">
        <v>0</v>
      </c>
      <c r="D64" s="4">
        <f t="shared" si="3"/>
        <v>0</v>
      </c>
      <c r="E64" s="4">
        <f t="shared" si="4"/>
        <v>0</v>
      </c>
      <c r="J64" s="27"/>
    </row>
    <row r="65" spans="1:10" x14ac:dyDescent="0.25">
      <c r="A65" s="16" t="str">
        <f>Parameters!A$29</f>
        <v>Special purpose protection zones; Schools etc</v>
      </c>
      <c r="B65" s="16" t="str">
        <f>Parameters!B$29</f>
        <v>Number</v>
      </c>
      <c r="C65" s="28">
        <v>0</v>
      </c>
      <c r="D65" s="4">
        <f t="shared" si="3"/>
        <v>0</v>
      </c>
      <c r="E65" s="4">
        <f t="shared" si="4"/>
        <v>0</v>
      </c>
      <c r="J65" s="27"/>
    </row>
    <row r="66" spans="1:10" x14ac:dyDescent="0.25">
      <c r="A66" s="16" t="str">
        <f>Parameters!A$30</f>
        <v>Agric: Horse studs</v>
      </c>
      <c r="B66" s="16" t="str">
        <f>Parameters!B$30</f>
        <v>Number</v>
      </c>
      <c r="C66" s="28">
        <v>0</v>
      </c>
      <c r="D66" s="4">
        <f t="shared" si="3"/>
        <v>22000000</v>
      </c>
      <c r="E66" s="4">
        <f t="shared" si="4"/>
        <v>0</v>
      </c>
      <c r="J66" s="27"/>
    </row>
    <row r="67" spans="1:10" x14ac:dyDescent="0.25">
      <c r="A67" s="16" t="str">
        <f>Parameters!A$31</f>
        <v>Residential - urban</v>
      </c>
      <c r="B67" s="16" t="str">
        <f>Parameters!B$31</f>
        <v>Number</v>
      </c>
      <c r="C67" s="28">
        <v>0</v>
      </c>
      <c r="D67" s="4">
        <f t="shared" si="3"/>
        <v>450000</v>
      </c>
      <c r="E67" s="4">
        <f t="shared" si="4"/>
        <v>0</v>
      </c>
      <c r="J67" s="27"/>
    </row>
    <row r="68" spans="1:10" x14ac:dyDescent="0.25">
      <c r="A68" s="16" t="str">
        <f>Parameters!A$32</f>
        <v>Residential - rural</v>
      </c>
      <c r="B68" s="16" t="str">
        <f>Parameters!B$32</f>
        <v>Number</v>
      </c>
      <c r="C68" s="28">
        <v>0</v>
      </c>
      <c r="D68" s="4">
        <f t="shared" si="3"/>
        <v>500000</v>
      </c>
      <c r="E68" s="4">
        <f t="shared" si="4"/>
        <v>0</v>
      </c>
      <c r="J68" s="27"/>
    </row>
    <row r="69" spans="1:10" x14ac:dyDescent="0.25">
      <c r="A69" s="16" t="str">
        <f>Parameters!A$33</f>
        <v>Asset type 20</v>
      </c>
      <c r="B69" s="16" t="str">
        <f>Parameters!B$33</f>
        <v xml:space="preserve"> </v>
      </c>
      <c r="C69" s="28">
        <v>0</v>
      </c>
      <c r="D69" s="4">
        <f t="shared" si="3"/>
        <v>0</v>
      </c>
      <c r="E69" s="4">
        <f t="shared" si="4"/>
        <v>0</v>
      </c>
      <c r="J69" s="27"/>
    </row>
    <row r="70" spans="1:10" hidden="1" x14ac:dyDescent="0.25">
      <c r="A70" s="16" t="str">
        <f>Parameters!A$34</f>
        <v>Asset type 21</v>
      </c>
      <c r="B70" s="16" t="str">
        <f>Parameters!B$34</f>
        <v xml:space="preserve"> </v>
      </c>
      <c r="C70" s="28">
        <v>0</v>
      </c>
      <c r="D70" s="4">
        <f t="shared" si="3"/>
        <v>0</v>
      </c>
      <c r="E70" s="4">
        <f t="shared" si="4"/>
        <v>0</v>
      </c>
      <c r="J70" s="27"/>
    </row>
    <row r="71" spans="1:10" hidden="1" x14ac:dyDescent="0.25">
      <c r="A71" s="16" t="str">
        <f>Parameters!A$35</f>
        <v>Asset type 22</v>
      </c>
      <c r="B71" s="16" t="str">
        <f>Parameters!B$35</f>
        <v xml:space="preserve"> </v>
      </c>
      <c r="C71" s="28">
        <v>0</v>
      </c>
      <c r="D71" s="4">
        <f t="shared" si="3"/>
        <v>0</v>
      </c>
      <c r="E71" s="4">
        <f t="shared" si="4"/>
        <v>0</v>
      </c>
      <c r="J71" s="27"/>
    </row>
    <row r="72" spans="1:10" hidden="1" x14ac:dyDescent="0.25">
      <c r="A72" s="16" t="str">
        <f>Parameters!A$36</f>
        <v>Asset type 23</v>
      </c>
      <c r="B72" s="16" t="str">
        <f>Parameters!B$36</f>
        <v xml:space="preserve"> </v>
      </c>
      <c r="C72" s="28">
        <v>0</v>
      </c>
      <c r="D72" s="4">
        <f t="shared" si="3"/>
        <v>0</v>
      </c>
      <c r="E72" s="4">
        <f t="shared" si="4"/>
        <v>0</v>
      </c>
      <c r="J72" s="27"/>
    </row>
    <row r="73" spans="1:10" hidden="1" x14ac:dyDescent="0.25">
      <c r="A73" s="16" t="str">
        <f>Parameters!A$37</f>
        <v>Asset type 24</v>
      </c>
      <c r="B73" s="16" t="str">
        <f>Parameters!B$37</f>
        <v xml:space="preserve"> </v>
      </c>
      <c r="C73" s="28">
        <v>0</v>
      </c>
      <c r="D73" s="4">
        <f t="shared" si="3"/>
        <v>0</v>
      </c>
      <c r="E73" s="4">
        <f t="shared" si="4"/>
        <v>0</v>
      </c>
      <c r="J73" s="27"/>
    </row>
    <row r="74" spans="1:10" hidden="1" x14ac:dyDescent="0.25">
      <c r="A74" s="16" t="str">
        <f>Parameters!A$38</f>
        <v>Asset type 25</v>
      </c>
      <c r="B74" s="16" t="str">
        <f>Parameters!B$38</f>
        <v xml:space="preserve"> </v>
      </c>
      <c r="C74" s="28">
        <v>0</v>
      </c>
      <c r="D74" s="4">
        <f t="shared" si="3"/>
        <v>0</v>
      </c>
      <c r="E74" s="4">
        <f t="shared" si="4"/>
        <v>0</v>
      </c>
      <c r="J74" s="27"/>
    </row>
    <row r="75" spans="1:10" x14ac:dyDescent="0.25">
      <c r="A75" t="s">
        <v>15</v>
      </c>
      <c r="D75" s="4"/>
      <c r="E75" s="4">
        <f>SUM(E50:E74)</f>
        <v>3232500</v>
      </c>
    </row>
    <row r="76" spans="1:10" x14ac:dyDescent="0.25">
      <c r="A76" t="s">
        <v>58</v>
      </c>
      <c r="E76" s="4">
        <f>E47+E48+E75</f>
        <v>3547500</v>
      </c>
    </row>
    <row r="77" spans="1:10" x14ac:dyDescent="0.25">
      <c r="E77" s="4"/>
    </row>
    <row r="78" spans="1:10" ht="15.75" x14ac:dyDescent="0.25">
      <c r="A78" s="10" t="s">
        <v>143</v>
      </c>
    </row>
    <row r="79" spans="1:10" x14ac:dyDescent="0.25">
      <c r="A79" t="s">
        <v>26</v>
      </c>
      <c r="B79" t="s">
        <v>25</v>
      </c>
      <c r="C79" s="27">
        <v>5000000</v>
      </c>
      <c r="E79" s="4"/>
      <c r="J79" s="27"/>
    </row>
    <row r="80" spans="1:10" ht="30" x14ac:dyDescent="0.25">
      <c r="A80" t="s">
        <v>26</v>
      </c>
      <c r="B80" s="5" t="s">
        <v>27</v>
      </c>
      <c r="C80" s="8">
        <f>C79/E76</f>
        <v>1.4094432699083861</v>
      </c>
      <c r="D80" t="s">
        <v>50</v>
      </c>
      <c r="E80" s="4"/>
    </row>
    <row r="82" spans="1:10" ht="15.75" x14ac:dyDescent="0.25">
      <c r="A82" s="10" t="s">
        <v>21</v>
      </c>
    </row>
    <row r="83" spans="1:10" ht="30" x14ac:dyDescent="0.25">
      <c r="A83" s="5" t="s">
        <v>80</v>
      </c>
      <c r="B83" t="s">
        <v>19</v>
      </c>
      <c r="C83" s="26">
        <v>0</v>
      </c>
      <c r="D83" t="s">
        <v>39</v>
      </c>
      <c r="J83" s="27"/>
    </row>
    <row r="84" spans="1:10" ht="60" x14ac:dyDescent="0.25">
      <c r="A84" s="5" t="s">
        <v>81</v>
      </c>
      <c r="B84" t="s">
        <v>19</v>
      </c>
      <c r="C84" s="26">
        <v>0</v>
      </c>
      <c r="J84" s="27"/>
    </row>
    <row r="85" spans="1:10" ht="30" x14ac:dyDescent="0.25">
      <c r="A85" s="5" t="s">
        <v>82</v>
      </c>
      <c r="B85" t="s">
        <v>19</v>
      </c>
      <c r="C85" s="26">
        <v>0</v>
      </c>
      <c r="J85" s="27"/>
    </row>
    <row r="87" spans="1:10" ht="30" x14ac:dyDescent="0.25">
      <c r="A87" s="5" t="s">
        <v>83</v>
      </c>
      <c r="C87" t="s">
        <v>79</v>
      </c>
    </row>
    <row r="88" spans="1:10" x14ac:dyDescent="0.25">
      <c r="A88" s="16" t="str">
        <f>Parameters!A$14</f>
        <v>Residential properties</v>
      </c>
      <c r="B88" s="16" t="str">
        <f>Parameters!B$14</f>
        <v>Number</v>
      </c>
      <c r="C88" s="26">
        <v>0</v>
      </c>
      <c r="J88" s="27"/>
    </row>
    <row r="89" spans="1:10" x14ac:dyDescent="0.25">
      <c r="A89" s="16" t="str">
        <f>Parameters!A$15</f>
        <v>Industrial and business</v>
      </c>
      <c r="B89" s="16" t="str">
        <f>Parameters!B$15</f>
        <v>Number</v>
      </c>
      <c r="C89" s="26">
        <v>0</v>
      </c>
      <c r="J89" s="27"/>
    </row>
    <row r="90" spans="1:10" x14ac:dyDescent="0.25">
      <c r="A90" s="16" t="str">
        <f>Parameters!A$16</f>
        <v>Infrastructure</v>
      </c>
      <c r="B90" s="16" t="str">
        <f>Parameters!B$16</f>
        <v>Number</v>
      </c>
      <c r="C90" s="26">
        <v>0</v>
      </c>
      <c r="J90" s="27"/>
    </row>
    <row r="91" spans="1:10" x14ac:dyDescent="0.25">
      <c r="A91" s="16" t="str">
        <f>Parameters!A$17</f>
        <v>Water resources</v>
      </c>
      <c r="B91" s="16" t="str">
        <f>Parameters!B$17</f>
        <v>Number</v>
      </c>
      <c r="C91" s="26">
        <v>0</v>
      </c>
      <c r="J91" s="27"/>
    </row>
    <row r="92" spans="1:10" x14ac:dyDescent="0.25">
      <c r="A92" s="16" t="str">
        <f>Parameters!A$18</f>
        <v>Harvestable forest</v>
      </c>
      <c r="B92" s="16" t="str">
        <f>Parameters!B$18</f>
        <v>ha</v>
      </c>
      <c r="C92" s="26">
        <v>0</v>
      </c>
      <c r="J92" s="27"/>
    </row>
    <row r="93" spans="1:10" x14ac:dyDescent="0.25">
      <c r="A93" s="16" t="str">
        <f>Parameters!A$19</f>
        <v>Habitat/biodiversity/native veg</v>
      </c>
      <c r="B93" s="16" t="str">
        <f>Parameters!B$19</f>
        <v>ha</v>
      </c>
      <c r="C93" s="26">
        <v>0</v>
      </c>
      <c r="J93" s="27"/>
    </row>
    <row r="94" spans="1:10" x14ac:dyDescent="0.25">
      <c r="A94" s="16" t="str">
        <f>Parameters!A$20</f>
        <v>Agric: horticulture</v>
      </c>
      <c r="B94" s="16" t="str">
        <f>Parameters!B$20</f>
        <v>ha</v>
      </c>
      <c r="C94" s="26">
        <v>0</v>
      </c>
      <c r="J94" s="27"/>
    </row>
    <row r="95" spans="1:10" x14ac:dyDescent="0.25">
      <c r="A95" s="16" t="str">
        <f>Parameters!A$21</f>
        <v>Agric: vineyards</v>
      </c>
      <c r="B95" s="16" t="str">
        <f>Parameters!B$21</f>
        <v>ha</v>
      </c>
      <c r="C95" s="26">
        <v>0</v>
      </c>
      <c r="J95" s="27"/>
    </row>
    <row r="96" spans="1:10" x14ac:dyDescent="0.25">
      <c r="A96" s="16" t="str">
        <f>Parameters!A$22</f>
        <v>Agric: grazing</v>
      </c>
      <c r="B96" s="16" t="str">
        <f>Parameters!B$22</f>
        <v>ha</v>
      </c>
      <c r="C96" s="26">
        <v>0</v>
      </c>
      <c r="J96" s="27"/>
    </row>
    <row r="97" spans="1:10" x14ac:dyDescent="0.25">
      <c r="A97" s="16" t="str">
        <f>Parameters!A$23</f>
        <v>Agric: vegetable growing</v>
      </c>
      <c r="B97" s="16" t="str">
        <f>Parameters!B$23</f>
        <v>ha</v>
      </c>
      <c r="C97" s="26">
        <v>0</v>
      </c>
      <c r="J97" s="27"/>
    </row>
    <row r="98" spans="1:10" x14ac:dyDescent="0.25">
      <c r="A98" s="16" t="str">
        <f>Parameters!A$24</f>
        <v>Infrastructure: Freeway</v>
      </c>
      <c r="B98" s="16" t="str">
        <f>Parameters!B$24</f>
        <v>km</v>
      </c>
      <c r="C98" s="26">
        <v>0</v>
      </c>
      <c r="J98" s="27"/>
    </row>
    <row r="99" spans="1:10" x14ac:dyDescent="0.25">
      <c r="A99" s="16" t="str">
        <f>Parameters!A$25</f>
        <v>Infrastructure: Rail corridor</v>
      </c>
      <c r="B99" s="16" t="str">
        <f>Parameters!B$25</f>
        <v>km</v>
      </c>
      <c r="C99" s="26">
        <v>0</v>
      </c>
      <c r="J99" s="27"/>
    </row>
    <row r="100" spans="1:10" x14ac:dyDescent="0.25">
      <c r="A100" s="16" t="str">
        <f>Parameters!A$26</f>
        <v>Infrastructure: Gas Pipeline</v>
      </c>
      <c r="B100" s="16" t="str">
        <f>Parameters!B$26</f>
        <v>km</v>
      </c>
      <c r="C100" s="26">
        <v>0</v>
      </c>
      <c r="J100" s="27"/>
    </row>
    <row r="101" spans="1:10" x14ac:dyDescent="0.25">
      <c r="A101" s="16" t="str">
        <f>Parameters!A$27</f>
        <v>Infrastructure: Tranmission Lines OH</v>
      </c>
      <c r="B101" s="16" t="str">
        <f>Parameters!B$27</f>
        <v>km</v>
      </c>
      <c r="C101" s="26">
        <v>0</v>
      </c>
      <c r="J101" s="27"/>
    </row>
    <row r="102" spans="1:10" x14ac:dyDescent="0.25">
      <c r="A102" s="16" t="str">
        <f>Parameters!A$28</f>
        <v>Infrastructure: Tranmission Lines UG</v>
      </c>
      <c r="B102" s="16" t="str">
        <f>Parameters!B$28</f>
        <v>km</v>
      </c>
      <c r="C102" s="26">
        <v>0</v>
      </c>
      <c r="J102" s="27"/>
    </row>
    <row r="103" spans="1:10" x14ac:dyDescent="0.25">
      <c r="A103" s="16" t="str">
        <f>Parameters!A$29</f>
        <v>Special purpose protection zones; Schools etc</v>
      </c>
      <c r="B103" s="16" t="str">
        <f>Parameters!B$29</f>
        <v>Number</v>
      </c>
      <c r="C103" s="26">
        <v>0</v>
      </c>
      <c r="J103" s="27"/>
    </row>
    <row r="104" spans="1:10" x14ac:dyDescent="0.25">
      <c r="A104" s="16" t="str">
        <f>Parameters!A$30</f>
        <v>Agric: Horse studs</v>
      </c>
      <c r="B104" s="16" t="str">
        <f>Parameters!B$30</f>
        <v>Number</v>
      </c>
      <c r="C104" s="26">
        <v>0</v>
      </c>
      <c r="J104" s="27"/>
    </row>
    <row r="105" spans="1:10" x14ac:dyDescent="0.25">
      <c r="A105" s="16" t="str">
        <f>Parameters!A$31</f>
        <v>Residential - urban</v>
      </c>
      <c r="B105" s="16" t="str">
        <f>Parameters!B$31</f>
        <v>Number</v>
      </c>
      <c r="C105" s="26">
        <v>0</v>
      </c>
      <c r="J105" s="27"/>
    </row>
    <row r="106" spans="1:10" x14ac:dyDescent="0.25">
      <c r="A106" s="16" t="str">
        <f>Parameters!A$32</f>
        <v>Residential - rural</v>
      </c>
      <c r="B106" s="16" t="str">
        <f>Parameters!B$32</f>
        <v>Number</v>
      </c>
      <c r="C106" s="26">
        <v>0</v>
      </c>
      <c r="J106" s="27"/>
    </row>
    <row r="107" spans="1:10" x14ac:dyDescent="0.25">
      <c r="A107" s="16" t="str">
        <f>Parameters!A$33</f>
        <v>Asset type 20</v>
      </c>
      <c r="B107" s="16" t="str">
        <f>Parameters!B$33</f>
        <v xml:space="preserve"> </v>
      </c>
      <c r="C107" s="26">
        <v>0</v>
      </c>
      <c r="J107" s="27"/>
    </row>
    <row r="108" spans="1:10" x14ac:dyDescent="0.25">
      <c r="A108" s="16" t="str">
        <f>Parameters!A$34</f>
        <v>Asset type 21</v>
      </c>
      <c r="B108" s="16" t="str">
        <f>Parameters!B$34</f>
        <v xml:space="preserve"> </v>
      </c>
      <c r="C108" s="26">
        <v>0</v>
      </c>
      <c r="J108" s="27"/>
    </row>
    <row r="109" spans="1:10" x14ac:dyDescent="0.25">
      <c r="A109" s="16" t="str">
        <f>Parameters!A$35</f>
        <v>Asset type 22</v>
      </c>
      <c r="B109" s="16" t="str">
        <f>Parameters!B$35</f>
        <v xml:space="preserve"> </v>
      </c>
      <c r="C109" s="26">
        <v>0</v>
      </c>
      <c r="J109" s="27"/>
    </row>
    <row r="110" spans="1:10" x14ac:dyDescent="0.25">
      <c r="A110" s="16" t="str">
        <f>Parameters!A$36</f>
        <v>Asset type 23</v>
      </c>
      <c r="B110" s="16" t="str">
        <f>Parameters!B$36</f>
        <v xml:space="preserve"> </v>
      </c>
      <c r="C110" s="26">
        <v>0</v>
      </c>
      <c r="J110" s="27"/>
    </row>
    <row r="111" spans="1:10" x14ac:dyDescent="0.25">
      <c r="A111" s="16" t="str">
        <f>Parameters!A$37</f>
        <v>Asset type 24</v>
      </c>
      <c r="B111" s="16" t="str">
        <f>Parameters!B$37</f>
        <v xml:space="preserve"> </v>
      </c>
      <c r="C111" s="26">
        <v>0</v>
      </c>
      <c r="J111" s="27"/>
    </row>
    <row r="112" spans="1:10" x14ac:dyDescent="0.25">
      <c r="A112" s="16" t="str">
        <f>Parameters!A$38</f>
        <v>Asset type 25</v>
      </c>
      <c r="B112" s="16" t="str">
        <f>Parameters!B$38</f>
        <v xml:space="preserve"> </v>
      </c>
      <c r="C112" s="26">
        <v>0</v>
      </c>
      <c r="J112" s="27"/>
    </row>
    <row r="114" spans="1:10" x14ac:dyDescent="0.25">
      <c r="A114" t="s">
        <v>51</v>
      </c>
      <c r="C114" s="26">
        <v>0.05</v>
      </c>
      <c r="J114" s="27"/>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9"/>
  <sheetViews>
    <sheetView topLeftCell="A53" zoomScaleNormal="100" workbookViewId="0">
      <selection activeCell="H3" sqref="H3"/>
    </sheetView>
  </sheetViews>
  <sheetFormatPr defaultRowHeight="15" x14ac:dyDescent="0.25"/>
  <cols>
    <col min="1" max="1" width="46" customWidth="1"/>
    <col min="2" max="2" width="16.28515625" customWidth="1"/>
    <col min="3" max="9" width="18.42578125" customWidth="1"/>
    <col min="10" max="10" width="36.5703125" customWidth="1"/>
  </cols>
  <sheetData>
    <row r="1" spans="1:10" ht="21" x14ac:dyDescent="0.35">
      <c r="A1" s="22" t="s">
        <v>22</v>
      </c>
      <c r="C1" s="2"/>
      <c r="D1" s="2" t="s">
        <v>23</v>
      </c>
      <c r="E1" s="2" t="s">
        <v>24</v>
      </c>
      <c r="F1" s="2" t="s">
        <v>85</v>
      </c>
      <c r="G1" s="2" t="s">
        <v>86</v>
      </c>
      <c r="H1" s="2" t="s">
        <v>87</v>
      </c>
      <c r="J1" s="10" t="s">
        <v>139</v>
      </c>
    </row>
    <row r="2" spans="1:10" ht="45" x14ac:dyDescent="0.25">
      <c r="A2" s="5"/>
      <c r="D2" s="20" t="s">
        <v>107</v>
      </c>
      <c r="E2" s="20" t="s">
        <v>108</v>
      </c>
      <c r="F2" s="20" t="s">
        <v>112</v>
      </c>
      <c r="G2" s="20" t="s">
        <v>99</v>
      </c>
      <c r="H2" s="5" t="s">
        <v>100</v>
      </c>
    </row>
    <row r="3" spans="1:10" ht="90" x14ac:dyDescent="0.25">
      <c r="A3" s="5" t="s">
        <v>113</v>
      </c>
      <c r="B3" t="s">
        <v>19</v>
      </c>
      <c r="D3" s="29">
        <v>0</v>
      </c>
      <c r="E3" s="30">
        <v>0.02</v>
      </c>
      <c r="F3" s="29">
        <v>0.05</v>
      </c>
      <c r="G3" s="30">
        <v>0.06</v>
      </c>
      <c r="H3" s="29">
        <v>0</v>
      </c>
      <c r="J3" s="27"/>
    </row>
    <row r="4" spans="1:10" x14ac:dyDescent="0.25">
      <c r="A4" s="5"/>
      <c r="D4" s="19"/>
      <c r="E4" s="19"/>
      <c r="F4" s="19"/>
      <c r="G4" s="18"/>
      <c r="H4" s="18"/>
    </row>
    <row r="5" spans="1:10" ht="45" x14ac:dyDescent="0.25">
      <c r="A5" s="5" t="s">
        <v>115</v>
      </c>
      <c r="B5" t="s">
        <v>19</v>
      </c>
      <c r="D5" s="19"/>
      <c r="E5" s="19"/>
      <c r="F5" s="19"/>
      <c r="G5" s="18"/>
      <c r="H5" s="18"/>
    </row>
    <row r="6" spans="1:10" x14ac:dyDescent="0.25">
      <c r="A6" s="5" t="s">
        <v>127</v>
      </c>
      <c r="D6" s="31">
        <v>0.01</v>
      </c>
      <c r="E6" s="32">
        <v>1.9074077132556821E-2</v>
      </c>
      <c r="F6" s="31">
        <v>2.3959152837975561E-2</v>
      </c>
      <c r="G6" s="32">
        <v>6.902533345134465E-4</v>
      </c>
      <c r="H6" s="31">
        <v>6.9019564718897364E-4</v>
      </c>
      <c r="J6" s="27"/>
    </row>
    <row r="7" spans="1:10" x14ac:dyDescent="0.25">
      <c r="A7" s="16" t="str">
        <f>Parameters!A50</f>
        <v>Residential properties</v>
      </c>
      <c r="D7" s="31">
        <v>0.03</v>
      </c>
      <c r="E7" s="32">
        <v>3.076881478122484E-2</v>
      </c>
      <c r="F7" s="31">
        <v>4.148970616794867E-2</v>
      </c>
      <c r="G7" s="32">
        <v>8.2868471265229449E-4</v>
      </c>
      <c r="H7" s="31">
        <v>8.2774001307417411E-4</v>
      </c>
      <c r="J7" s="27"/>
    </row>
    <row r="8" spans="1:10" x14ac:dyDescent="0.25">
      <c r="A8" s="16" t="str">
        <f>Parameters!A51</f>
        <v>Industrial and business</v>
      </c>
      <c r="D8" s="33">
        <v>0</v>
      </c>
      <c r="E8" s="34">
        <v>0.46</v>
      </c>
      <c r="F8" s="33">
        <v>2E-3</v>
      </c>
      <c r="G8" s="34">
        <v>0.34</v>
      </c>
      <c r="H8" s="31">
        <v>1.0022676304550782E-3</v>
      </c>
      <c r="J8" s="27"/>
    </row>
    <row r="9" spans="1:10" x14ac:dyDescent="0.25">
      <c r="A9" s="16" t="str">
        <f>Parameters!A52</f>
        <v>Infrastructure</v>
      </c>
      <c r="D9" s="33">
        <v>1E-3</v>
      </c>
      <c r="E9" s="35">
        <v>0.01</v>
      </c>
      <c r="F9" s="31">
        <v>0.03</v>
      </c>
      <c r="G9" s="35">
        <v>8.3741413063409542E-4</v>
      </c>
      <c r="H9" s="31">
        <v>8.3739412371841571E-4</v>
      </c>
      <c r="J9" s="27"/>
    </row>
    <row r="10" spans="1:10" x14ac:dyDescent="0.25">
      <c r="A10" s="16" t="str">
        <f>Parameters!A53</f>
        <v>Water resources</v>
      </c>
      <c r="D10" s="33">
        <v>0</v>
      </c>
      <c r="E10" s="34">
        <v>0</v>
      </c>
      <c r="F10" s="33">
        <v>0</v>
      </c>
      <c r="G10" s="34">
        <v>0</v>
      </c>
      <c r="H10" s="33">
        <v>0</v>
      </c>
      <c r="J10" s="27"/>
    </row>
    <row r="11" spans="1:10" x14ac:dyDescent="0.25">
      <c r="A11" s="16" t="str">
        <f>Parameters!A54</f>
        <v>Harvestable forest</v>
      </c>
      <c r="D11" s="33">
        <v>0</v>
      </c>
      <c r="E11" s="35">
        <v>2.9048172398149497E-4</v>
      </c>
      <c r="F11" s="31">
        <v>4.0000000000000001E-3</v>
      </c>
      <c r="G11" s="35">
        <v>3.938763323585448E-4</v>
      </c>
      <c r="H11" s="31">
        <v>3.9360071884297909E-4</v>
      </c>
      <c r="J11" s="27"/>
    </row>
    <row r="12" spans="1:10" x14ac:dyDescent="0.25">
      <c r="A12" s="16" t="str">
        <f>Parameters!A55</f>
        <v>Habitat/biodiversity/native veg</v>
      </c>
      <c r="D12" s="33">
        <v>0</v>
      </c>
      <c r="E12" s="35">
        <v>7.6371272254327494E-3</v>
      </c>
      <c r="F12" s="31">
        <v>6.1547191593241957E-3</v>
      </c>
      <c r="G12" s="35">
        <v>7.4365085459449087E-4</v>
      </c>
      <c r="H12" s="31">
        <v>7.4300534459925682E-4</v>
      </c>
      <c r="J12" s="27"/>
    </row>
    <row r="13" spans="1:10" x14ac:dyDescent="0.25">
      <c r="A13" s="16" t="str">
        <f>Parameters!A56</f>
        <v>Agric: horticulture</v>
      </c>
      <c r="D13" s="33">
        <v>0</v>
      </c>
      <c r="E13" s="35">
        <v>3.9745446060908796E-2</v>
      </c>
      <c r="F13" s="31">
        <v>5.4977507765472722E-2</v>
      </c>
      <c r="G13" s="35">
        <v>8.1693001438143398E-4</v>
      </c>
      <c r="H13" s="31">
        <v>8.1573255690359225E-4</v>
      </c>
      <c r="J13" s="27"/>
    </row>
    <row r="14" spans="1:10" x14ac:dyDescent="0.25">
      <c r="A14" s="16" t="str">
        <f>Parameters!A57</f>
        <v>Agric: vineyards</v>
      </c>
      <c r="D14" s="33">
        <v>0</v>
      </c>
      <c r="E14" s="35">
        <v>3.9745446060908796E-2</v>
      </c>
      <c r="F14" s="31">
        <v>5.4977507765472722E-2</v>
      </c>
      <c r="G14" s="35">
        <v>8.1693001438143398E-4</v>
      </c>
      <c r="H14" s="31">
        <v>8.1573255690359225E-4</v>
      </c>
      <c r="J14" s="27"/>
    </row>
    <row r="15" spans="1:10" x14ac:dyDescent="0.25">
      <c r="A15" s="16" t="str">
        <f>Parameters!A58</f>
        <v>Agric: grazing</v>
      </c>
      <c r="D15" s="33">
        <v>0</v>
      </c>
      <c r="E15" s="35">
        <v>3.9745446060908796E-2</v>
      </c>
      <c r="F15" s="31">
        <v>5.4977507765472722E-2</v>
      </c>
      <c r="G15" s="35">
        <v>8.1693001438143398E-4</v>
      </c>
      <c r="H15" s="31">
        <v>8.1573255690359225E-4</v>
      </c>
      <c r="J15" s="27"/>
    </row>
    <row r="16" spans="1:10" x14ac:dyDescent="0.25">
      <c r="A16" s="16" t="str">
        <f>Parameters!A59</f>
        <v>Agric: vegetable growing</v>
      </c>
      <c r="D16" s="33">
        <v>0</v>
      </c>
      <c r="E16" s="35">
        <v>3.9745446060908796E-2</v>
      </c>
      <c r="F16" s="31">
        <v>5.4977507765472722E-2</v>
      </c>
      <c r="G16" s="35">
        <v>8.1693001438143398E-4</v>
      </c>
      <c r="H16" s="31">
        <v>8.1573255690359225E-4</v>
      </c>
      <c r="J16" s="27"/>
    </row>
    <row r="17" spans="1:10" x14ac:dyDescent="0.25">
      <c r="A17" s="16" t="str">
        <f>Parameters!A60</f>
        <v>Infrastructure: Freeway</v>
      </c>
      <c r="D17" s="33">
        <v>0</v>
      </c>
      <c r="E17" s="34">
        <v>0</v>
      </c>
      <c r="F17" s="33">
        <v>0</v>
      </c>
      <c r="G17" s="34">
        <v>0</v>
      </c>
      <c r="H17" s="33">
        <v>0</v>
      </c>
      <c r="J17" s="27"/>
    </row>
    <row r="18" spans="1:10" x14ac:dyDescent="0.25">
      <c r="A18" s="16" t="str">
        <f>Parameters!A61</f>
        <v>Infrastructure: Rail corridor</v>
      </c>
      <c r="D18" s="33">
        <v>0</v>
      </c>
      <c r="E18" s="34">
        <v>0</v>
      </c>
      <c r="F18" s="33">
        <v>0</v>
      </c>
      <c r="G18" s="34">
        <v>0</v>
      </c>
      <c r="H18" s="33">
        <v>0</v>
      </c>
      <c r="J18" s="27"/>
    </row>
    <row r="19" spans="1:10" x14ac:dyDescent="0.25">
      <c r="A19" s="16" t="str">
        <f>Parameters!A62</f>
        <v>Infrastructure: Gas Pipeline</v>
      </c>
      <c r="D19" s="33">
        <v>0</v>
      </c>
      <c r="E19" s="34">
        <v>0</v>
      </c>
      <c r="F19" s="33">
        <v>0</v>
      </c>
      <c r="G19" s="34">
        <v>0</v>
      </c>
      <c r="H19" s="33">
        <v>0</v>
      </c>
      <c r="J19" s="27"/>
    </row>
    <row r="20" spans="1:10" x14ac:dyDescent="0.25">
      <c r="A20" s="16" t="str">
        <f>Parameters!A63</f>
        <v>Infrastructure: Tranmission Lines OH</v>
      </c>
      <c r="D20" s="33">
        <v>0</v>
      </c>
      <c r="E20" s="34">
        <v>0</v>
      </c>
      <c r="F20" s="33">
        <v>0</v>
      </c>
      <c r="G20" s="34">
        <v>0</v>
      </c>
      <c r="H20" s="33">
        <v>0</v>
      </c>
      <c r="J20" s="27"/>
    </row>
    <row r="21" spans="1:10" x14ac:dyDescent="0.25">
      <c r="A21" s="16" t="str">
        <f>Parameters!A64</f>
        <v>Infrastructure: Tranmission Lines UG</v>
      </c>
      <c r="D21" s="33">
        <v>0</v>
      </c>
      <c r="E21" s="34">
        <v>0</v>
      </c>
      <c r="F21" s="33">
        <v>0</v>
      </c>
      <c r="G21" s="34">
        <v>0</v>
      </c>
      <c r="H21" s="33">
        <v>0</v>
      </c>
      <c r="J21" s="27"/>
    </row>
    <row r="22" spans="1:10" x14ac:dyDescent="0.25">
      <c r="A22" s="16" t="str">
        <f>Parameters!A65</f>
        <v>Special purpose protection zones; Schools etc</v>
      </c>
      <c r="D22" s="33">
        <v>0</v>
      </c>
      <c r="E22" s="34">
        <v>0</v>
      </c>
      <c r="F22" s="33">
        <v>0</v>
      </c>
      <c r="G22" s="34">
        <v>0</v>
      </c>
      <c r="H22" s="33">
        <v>0</v>
      </c>
      <c r="J22" s="27"/>
    </row>
    <row r="23" spans="1:10" x14ac:dyDescent="0.25">
      <c r="A23" s="16" t="str">
        <f>Parameters!A66</f>
        <v>Agric: Horse studs</v>
      </c>
      <c r="D23" s="33">
        <v>0</v>
      </c>
      <c r="E23" s="34">
        <v>0</v>
      </c>
      <c r="F23" s="33">
        <v>0</v>
      </c>
      <c r="G23" s="34">
        <v>0</v>
      </c>
      <c r="H23" s="33">
        <v>0</v>
      </c>
      <c r="J23" s="27"/>
    </row>
    <row r="24" spans="1:10" x14ac:dyDescent="0.25">
      <c r="A24" s="16" t="str">
        <f>Parameters!A67</f>
        <v>Residential - urban</v>
      </c>
      <c r="D24" s="36">
        <v>0</v>
      </c>
      <c r="E24" s="37">
        <v>0.6</v>
      </c>
      <c r="F24" s="36">
        <v>0.09</v>
      </c>
      <c r="G24" s="37">
        <v>0.52</v>
      </c>
      <c r="H24" s="36">
        <v>0</v>
      </c>
      <c r="J24" s="27"/>
    </row>
    <row r="25" spans="1:10" x14ac:dyDescent="0.25">
      <c r="A25" s="16" t="str">
        <f>Parameters!A68</f>
        <v>Residential - rural</v>
      </c>
      <c r="D25" s="36">
        <v>0</v>
      </c>
      <c r="E25" s="37">
        <v>0.15</v>
      </c>
      <c r="F25" s="36">
        <v>0.06</v>
      </c>
      <c r="G25" s="37">
        <v>0.08</v>
      </c>
      <c r="H25" s="36">
        <v>0</v>
      </c>
      <c r="J25" s="27"/>
    </row>
    <row r="26" spans="1:10" x14ac:dyDescent="0.25">
      <c r="A26" s="16" t="str">
        <f>Parameters!A69</f>
        <v>Asset type 20</v>
      </c>
      <c r="D26" s="33">
        <v>0</v>
      </c>
      <c r="E26" s="34">
        <v>0</v>
      </c>
      <c r="F26" s="33">
        <v>0</v>
      </c>
      <c r="G26" s="34">
        <v>0</v>
      </c>
      <c r="H26" s="33">
        <v>0</v>
      </c>
      <c r="J26" s="27"/>
    </row>
    <row r="27" spans="1:10" x14ac:dyDescent="0.25">
      <c r="A27" s="16" t="str">
        <f>Parameters!A70</f>
        <v>Asset type 21</v>
      </c>
      <c r="D27" s="33">
        <v>0</v>
      </c>
      <c r="E27" s="34">
        <v>0</v>
      </c>
      <c r="F27" s="33">
        <v>0</v>
      </c>
      <c r="G27" s="34">
        <v>0</v>
      </c>
      <c r="H27" s="33">
        <v>0</v>
      </c>
      <c r="J27" s="27"/>
    </row>
    <row r="28" spans="1:10" x14ac:dyDescent="0.25">
      <c r="A28" s="16" t="str">
        <f>Parameters!A71</f>
        <v>Asset type 22</v>
      </c>
      <c r="D28" s="33">
        <v>0</v>
      </c>
      <c r="E28" s="34">
        <v>0</v>
      </c>
      <c r="F28" s="33">
        <v>0</v>
      </c>
      <c r="G28" s="34">
        <v>0</v>
      </c>
      <c r="H28" s="33">
        <v>0</v>
      </c>
      <c r="J28" s="27"/>
    </row>
    <row r="29" spans="1:10" x14ac:dyDescent="0.25">
      <c r="A29" s="16" t="str">
        <f>Parameters!A72</f>
        <v>Asset type 23</v>
      </c>
      <c r="D29" s="33">
        <v>0</v>
      </c>
      <c r="E29" s="34">
        <v>0</v>
      </c>
      <c r="F29" s="33">
        <v>0</v>
      </c>
      <c r="G29" s="34">
        <v>0</v>
      </c>
      <c r="H29" s="33">
        <v>0</v>
      </c>
      <c r="J29" s="27"/>
    </row>
    <row r="30" spans="1:10" x14ac:dyDescent="0.25">
      <c r="A30" s="16" t="str">
        <f>Parameters!A73</f>
        <v>Asset type 24</v>
      </c>
      <c r="D30" s="33">
        <v>0</v>
      </c>
      <c r="E30" s="34">
        <v>0</v>
      </c>
      <c r="F30" s="33">
        <v>0</v>
      </c>
      <c r="G30" s="34">
        <v>0</v>
      </c>
      <c r="H30" s="33">
        <v>0</v>
      </c>
      <c r="J30" s="27"/>
    </row>
    <row r="31" spans="1:10" x14ac:dyDescent="0.25">
      <c r="A31" s="16" t="str">
        <f>Parameters!A74</f>
        <v>Asset type 25</v>
      </c>
      <c r="D31" s="33">
        <v>0</v>
      </c>
      <c r="E31" s="34">
        <v>0</v>
      </c>
      <c r="F31" s="33">
        <v>0</v>
      </c>
      <c r="G31" s="34">
        <v>0</v>
      </c>
      <c r="H31" s="33">
        <v>0</v>
      </c>
      <c r="J31" s="27"/>
    </row>
    <row r="33" spans="1:10" ht="60" x14ac:dyDescent="0.25">
      <c r="A33" s="5" t="s">
        <v>84</v>
      </c>
      <c r="B33" t="s">
        <v>19</v>
      </c>
    </row>
    <row r="34" spans="1:10" x14ac:dyDescent="0.25">
      <c r="A34" s="5" t="s">
        <v>127</v>
      </c>
      <c r="D34" s="38">
        <v>0</v>
      </c>
      <c r="E34" s="39">
        <v>0</v>
      </c>
      <c r="F34" s="38">
        <v>0</v>
      </c>
      <c r="G34" s="39">
        <v>0</v>
      </c>
      <c r="H34" s="38">
        <v>0</v>
      </c>
      <c r="J34" s="27"/>
    </row>
    <row r="35" spans="1:10" x14ac:dyDescent="0.25">
      <c r="A35" s="16" t="str">
        <f>Parameters!A50</f>
        <v>Residential properties</v>
      </c>
      <c r="D35" s="38">
        <v>0</v>
      </c>
      <c r="E35" s="39">
        <v>0</v>
      </c>
      <c r="F35" s="38">
        <v>0</v>
      </c>
      <c r="G35" s="39">
        <v>0</v>
      </c>
      <c r="H35" s="38">
        <v>0</v>
      </c>
      <c r="J35" s="27"/>
    </row>
    <row r="36" spans="1:10" x14ac:dyDescent="0.25">
      <c r="A36" s="16" t="str">
        <f>Parameters!A51</f>
        <v>Industrial and business</v>
      </c>
      <c r="D36" s="38">
        <v>0</v>
      </c>
      <c r="E36" s="39">
        <v>0</v>
      </c>
      <c r="F36" s="38">
        <v>0</v>
      </c>
      <c r="G36" s="39">
        <v>0</v>
      </c>
      <c r="H36" s="38">
        <v>0</v>
      </c>
      <c r="J36" s="27"/>
    </row>
    <row r="37" spans="1:10" x14ac:dyDescent="0.25">
      <c r="A37" s="16" t="str">
        <f>Parameters!A52</f>
        <v>Infrastructure</v>
      </c>
      <c r="D37" s="38">
        <v>0</v>
      </c>
      <c r="E37" s="39">
        <v>0</v>
      </c>
      <c r="F37" s="38">
        <v>0</v>
      </c>
      <c r="G37" s="39">
        <v>0</v>
      </c>
      <c r="H37" s="38">
        <v>0</v>
      </c>
      <c r="J37" s="27"/>
    </row>
    <row r="38" spans="1:10" x14ac:dyDescent="0.25">
      <c r="A38" s="16" t="str">
        <f>Parameters!A53</f>
        <v>Water resources</v>
      </c>
      <c r="D38" s="38">
        <v>0</v>
      </c>
      <c r="E38" s="39">
        <v>0</v>
      </c>
      <c r="F38" s="38">
        <v>0</v>
      </c>
      <c r="G38" s="39">
        <v>0</v>
      </c>
      <c r="H38" s="38">
        <v>0</v>
      </c>
      <c r="J38" s="27"/>
    </row>
    <row r="39" spans="1:10" x14ac:dyDescent="0.25">
      <c r="A39" s="16" t="str">
        <f>Parameters!A54</f>
        <v>Harvestable forest</v>
      </c>
      <c r="D39" s="38">
        <v>0</v>
      </c>
      <c r="E39" s="39">
        <v>0</v>
      </c>
      <c r="F39" s="38">
        <v>0</v>
      </c>
      <c r="G39" s="39">
        <v>0</v>
      </c>
      <c r="H39" s="38">
        <v>0</v>
      </c>
      <c r="J39" s="27"/>
    </row>
    <row r="40" spans="1:10" x14ac:dyDescent="0.25">
      <c r="A40" s="16" t="str">
        <f>Parameters!A55</f>
        <v>Habitat/biodiversity/native veg</v>
      </c>
      <c r="D40" s="38">
        <v>0</v>
      </c>
      <c r="E40" s="39">
        <v>0</v>
      </c>
      <c r="F40" s="38">
        <v>0</v>
      </c>
      <c r="G40" s="39">
        <v>0</v>
      </c>
      <c r="H40" s="38">
        <v>0</v>
      </c>
      <c r="J40" s="27"/>
    </row>
    <row r="41" spans="1:10" x14ac:dyDescent="0.25">
      <c r="A41" s="16" t="str">
        <f>Parameters!A56</f>
        <v>Agric: horticulture</v>
      </c>
      <c r="D41" s="38">
        <v>0</v>
      </c>
      <c r="E41" s="39">
        <v>0</v>
      </c>
      <c r="F41" s="38">
        <v>0</v>
      </c>
      <c r="G41" s="39">
        <v>0</v>
      </c>
      <c r="H41" s="38">
        <v>0</v>
      </c>
      <c r="J41" s="27"/>
    </row>
    <row r="42" spans="1:10" x14ac:dyDescent="0.25">
      <c r="A42" s="16" t="str">
        <f>Parameters!A57</f>
        <v>Agric: vineyards</v>
      </c>
      <c r="D42" s="38">
        <v>0</v>
      </c>
      <c r="E42" s="39">
        <v>0</v>
      </c>
      <c r="F42" s="38">
        <v>0</v>
      </c>
      <c r="G42" s="39">
        <v>0</v>
      </c>
      <c r="H42" s="38">
        <v>0</v>
      </c>
      <c r="J42" s="27"/>
    </row>
    <row r="43" spans="1:10" x14ac:dyDescent="0.25">
      <c r="A43" s="16" t="str">
        <f>Parameters!A58</f>
        <v>Agric: grazing</v>
      </c>
      <c r="D43" s="38">
        <v>0</v>
      </c>
      <c r="E43" s="39">
        <v>0</v>
      </c>
      <c r="F43" s="38">
        <v>0</v>
      </c>
      <c r="G43" s="39">
        <v>0</v>
      </c>
      <c r="H43" s="38">
        <v>0</v>
      </c>
      <c r="J43" s="27"/>
    </row>
    <row r="44" spans="1:10" x14ac:dyDescent="0.25">
      <c r="A44" s="16" t="str">
        <f>Parameters!A59</f>
        <v>Agric: vegetable growing</v>
      </c>
      <c r="D44" s="38">
        <v>0</v>
      </c>
      <c r="E44" s="39">
        <v>0</v>
      </c>
      <c r="F44" s="38">
        <v>0</v>
      </c>
      <c r="G44" s="39">
        <v>0</v>
      </c>
      <c r="H44" s="38">
        <v>0</v>
      </c>
      <c r="J44" s="27"/>
    </row>
    <row r="45" spans="1:10" x14ac:dyDescent="0.25">
      <c r="A45" s="16" t="str">
        <f>Parameters!A60</f>
        <v>Infrastructure: Freeway</v>
      </c>
      <c r="D45" s="38">
        <v>0</v>
      </c>
      <c r="E45" s="39">
        <v>0</v>
      </c>
      <c r="F45" s="38">
        <v>0</v>
      </c>
      <c r="G45" s="39">
        <v>0</v>
      </c>
      <c r="H45" s="38">
        <v>0</v>
      </c>
      <c r="J45" s="27"/>
    </row>
    <row r="46" spans="1:10" x14ac:dyDescent="0.25">
      <c r="A46" s="16" t="str">
        <f>Parameters!A61</f>
        <v>Infrastructure: Rail corridor</v>
      </c>
      <c r="D46" s="38">
        <v>0</v>
      </c>
      <c r="E46" s="39">
        <v>0</v>
      </c>
      <c r="F46" s="38">
        <v>0</v>
      </c>
      <c r="G46" s="39">
        <v>0</v>
      </c>
      <c r="H46" s="38">
        <v>0</v>
      </c>
      <c r="J46" s="27"/>
    </row>
    <row r="47" spans="1:10" x14ac:dyDescent="0.25">
      <c r="A47" s="16" t="str">
        <f>Parameters!A62</f>
        <v>Infrastructure: Gas Pipeline</v>
      </c>
      <c r="D47" s="38">
        <v>0</v>
      </c>
      <c r="E47" s="39">
        <v>0</v>
      </c>
      <c r="F47" s="38">
        <v>0</v>
      </c>
      <c r="G47" s="39">
        <v>0</v>
      </c>
      <c r="H47" s="38">
        <v>0</v>
      </c>
      <c r="J47" s="27"/>
    </row>
    <row r="48" spans="1:10" x14ac:dyDescent="0.25">
      <c r="A48" s="16" t="str">
        <f>Parameters!A63</f>
        <v>Infrastructure: Tranmission Lines OH</v>
      </c>
      <c r="D48" s="38">
        <v>0</v>
      </c>
      <c r="E48" s="39">
        <v>0</v>
      </c>
      <c r="F48" s="38">
        <v>0</v>
      </c>
      <c r="G48" s="39">
        <v>0</v>
      </c>
      <c r="H48" s="38">
        <v>0</v>
      </c>
      <c r="J48" s="27"/>
    </row>
    <row r="49" spans="1:10" x14ac:dyDescent="0.25">
      <c r="A49" s="16" t="str">
        <f>Parameters!A64</f>
        <v>Infrastructure: Tranmission Lines UG</v>
      </c>
      <c r="D49" s="38">
        <v>0</v>
      </c>
      <c r="E49" s="39">
        <v>0</v>
      </c>
      <c r="F49" s="38">
        <v>0</v>
      </c>
      <c r="G49" s="39">
        <v>0</v>
      </c>
      <c r="H49" s="38">
        <v>0</v>
      </c>
      <c r="J49" s="27"/>
    </row>
    <row r="50" spans="1:10" x14ac:dyDescent="0.25">
      <c r="A50" s="16" t="str">
        <f>Parameters!A65</f>
        <v>Special purpose protection zones; Schools etc</v>
      </c>
      <c r="D50" s="38">
        <v>0</v>
      </c>
      <c r="E50" s="39">
        <v>0</v>
      </c>
      <c r="F50" s="38">
        <v>0</v>
      </c>
      <c r="G50" s="39">
        <v>0</v>
      </c>
      <c r="H50" s="38">
        <v>0</v>
      </c>
      <c r="J50" s="27"/>
    </row>
    <row r="51" spans="1:10" x14ac:dyDescent="0.25">
      <c r="A51" s="16" t="str">
        <f>Parameters!A66</f>
        <v>Agric: Horse studs</v>
      </c>
      <c r="D51" s="38">
        <v>0</v>
      </c>
      <c r="E51" s="39">
        <v>0</v>
      </c>
      <c r="F51" s="38">
        <v>0</v>
      </c>
      <c r="G51" s="39">
        <v>0</v>
      </c>
      <c r="H51" s="38">
        <v>0</v>
      </c>
      <c r="J51" s="27"/>
    </row>
    <row r="52" spans="1:10" x14ac:dyDescent="0.25">
      <c r="A52" s="16" t="str">
        <f>Parameters!A67</f>
        <v>Residential - urban</v>
      </c>
      <c r="D52" s="38">
        <v>0</v>
      </c>
      <c r="E52" s="39">
        <v>0</v>
      </c>
      <c r="F52" s="38">
        <v>0</v>
      </c>
      <c r="G52" s="39">
        <v>0</v>
      </c>
      <c r="H52" s="38">
        <v>0</v>
      </c>
      <c r="J52" s="27"/>
    </row>
    <row r="53" spans="1:10" x14ac:dyDescent="0.25">
      <c r="A53" s="16" t="str">
        <f>Parameters!A68</f>
        <v>Residential - rural</v>
      </c>
      <c r="D53" s="38">
        <v>0</v>
      </c>
      <c r="E53" s="39">
        <v>0</v>
      </c>
      <c r="F53" s="38">
        <v>0</v>
      </c>
      <c r="G53" s="39">
        <v>0</v>
      </c>
      <c r="H53" s="38">
        <v>0</v>
      </c>
      <c r="J53" s="27"/>
    </row>
    <row r="54" spans="1:10" x14ac:dyDescent="0.25">
      <c r="A54" s="16" t="str">
        <f>Parameters!A69</f>
        <v>Asset type 20</v>
      </c>
      <c r="D54" s="38">
        <v>0</v>
      </c>
      <c r="E54" s="39">
        <v>0</v>
      </c>
      <c r="F54" s="38">
        <v>0</v>
      </c>
      <c r="G54" s="39">
        <v>0</v>
      </c>
      <c r="H54" s="38">
        <v>0</v>
      </c>
      <c r="J54" s="27"/>
    </row>
    <row r="55" spans="1:10" x14ac:dyDescent="0.25">
      <c r="A55" s="16" t="str">
        <f>Parameters!A70</f>
        <v>Asset type 21</v>
      </c>
      <c r="D55" s="38">
        <v>0</v>
      </c>
      <c r="E55" s="39">
        <v>0</v>
      </c>
      <c r="F55" s="38">
        <v>0</v>
      </c>
      <c r="G55" s="39">
        <v>0</v>
      </c>
      <c r="H55" s="38">
        <v>0</v>
      </c>
      <c r="J55" s="27"/>
    </row>
    <row r="56" spans="1:10" x14ac:dyDescent="0.25">
      <c r="A56" s="16" t="str">
        <f>Parameters!A71</f>
        <v>Asset type 22</v>
      </c>
      <c r="D56" s="38">
        <v>0</v>
      </c>
      <c r="E56" s="39">
        <v>0</v>
      </c>
      <c r="F56" s="38">
        <v>0</v>
      </c>
      <c r="G56" s="39">
        <v>0</v>
      </c>
      <c r="H56" s="38">
        <v>0</v>
      </c>
      <c r="J56" s="27"/>
    </row>
    <row r="57" spans="1:10" x14ac:dyDescent="0.25">
      <c r="A57" s="16" t="str">
        <f>Parameters!A72</f>
        <v>Asset type 23</v>
      </c>
      <c r="D57" s="38">
        <v>0</v>
      </c>
      <c r="E57" s="39">
        <v>0</v>
      </c>
      <c r="F57" s="38">
        <v>0</v>
      </c>
      <c r="G57" s="39">
        <v>0</v>
      </c>
      <c r="H57" s="38">
        <v>0</v>
      </c>
      <c r="J57" s="27"/>
    </row>
    <row r="58" spans="1:10" x14ac:dyDescent="0.25">
      <c r="A58" s="16" t="str">
        <f>Parameters!A73</f>
        <v>Asset type 24</v>
      </c>
      <c r="D58" s="38">
        <v>0</v>
      </c>
      <c r="E58" s="39">
        <v>0</v>
      </c>
      <c r="F58" s="38">
        <v>0</v>
      </c>
      <c r="G58" s="39">
        <v>0</v>
      </c>
      <c r="H58" s="38">
        <v>0</v>
      </c>
      <c r="J58" s="27"/>
    </row>
    <row r="59" spans="1:10" x14ac:dyDescent="0.25">
      <c r="A59" s="16" t="str">
        <f>Parameters!A74</f>
        <v>Asset type 25</v>
      </c>
      <c r="D59" s="38">
        <v>0</v>
      </c>
      <c r="E59" s="39">
        <v>0</v>
      </c>
      <c r="F59" s="38">
        <v>0</v>
      </c>
      <c r="G59" s="39">
        <v>0</v>
      </c>
      <c r="H59" s="38">
        <v>0</v>
      </c>
      <c r="J59" s="27"/>
    </row>
    <row r="61" spans="1:10" x14ac:dyDescent="0.25">
      <c r="A61" t="s">
        <v>135</v>
      </c>
      <c r="B61" t="s">
        <v>13</v>
      </c>
      <c r="C61" t="s">
        <v>136</v>
      </c>
      <c r="D61" s="38">
        <v>2</v>
      </c>
      <c r="E61" s="39">
        <v>5</v>
      </c>
      <c r="F61" s="38">
        <v>5</v>
      </c>
      <c r="G61" s="39">
        <v>5</v>
      </c>
      <c r="H61" s="38">
        <v>2</v>
      </c>
      <c r="J61" s="27"/>
    </row>
    <row r="62" spans="1:10" x14ac:dyDescent="0.25">
      <c r="A62" t="s">
        <v>137</v>
      </c>
      <c r="B62" t="s">
        <v>13</v>
      </c>
      <c r="C62" t="s">
        <v>38</v>
      </c>
      <c r="D62" s="38">
        <v>5</v>
      </c>
      <c r="E62" s="39">
        <v>1</v>
      </c>
      <c r="F62" s="38">
        <v>1</v>
      </c>
      <c r="G62" s="39">
        <v>1</v>
      </c>
      <c r="H62" s="38">
        <v>5</v>
      </c>
      <c r="J62" s="27"/>
    </row>
    <row r="63" spans="1:10" x14ac:dyDescent="0.25">
      <c r="A63" t="s">
        <v>12</v>
      </c>
      <c r="B63" t="s">
        <v>13</v>
      </c>
      <c r="C63" t="s">
        <v>52</v>
      </c>
      <c r="D63" s="38">
        <v>20</v>
      </c>
      <c r="E63" s="39">
        <v>20</v>
      </c>
      <c r="F63" s="38">
        <v>20</v>
      </c>
      <c r="G63" s="39">
        <v>20</v>
      </c>
      <c r="H63" s="38">
        <v>20</v>
      </c>
      <c r="J63" s="27"/>
    </row>
    <row r="65" spans="1:10" ht="18.75" x14ac:dyDescent="0.3">
      <c r="A65" s="11" t="s">
        <v>117</v>
      </c>
    </row>
    <row r="66" spans="1:10" x14ac:dyDescent="0.25">
      <c r="A66" t="s">
        <v>118</v>
      </c>
      <c r="B66" t="s">
        <v>13</v>
      </c>
      <c r="C66" t="s">
        <v>52</v>
      </c>
      <c r="D66" s="38">
        <v>2</v>
      </c>
      <c r="E66" s="39">
        <v>3</v>
      </c>
      <c r="F66" s="38">
        <v>20</v>
      </c>
      <c r="G66" s="39">
        <v>5</v>
      </c>
      <c r="H66" s="38">
        <v>5</v>
      </c>
      <c r="J66" s="27"/>
    </row>
    <row r="67" spans="1:10" ht="15.75" x14ac:dyDescent="0.25">
      <c r="A67" s="10" t="s">
        <v>145</v>
      </c>
    </row>
    <row r="68" spans="1:10" x14ac:dyDescent="0.25">
      <c r="A68" s="6" t="s">
        <v>119</v>
      </c>
      <c r="B68" t="s">
        <v>125</v>
      </c>
      <c r="D68" s="38">
        <v>1000000</v>
      </c>
      <c r="E68" s="39">
        <v>0</v>
      </c>
      <c r="F68" s="38">
        <v>0</v>
      </c>
      <c r="G68" s="39">
        <v>0</v>
      </c>
      <c r="H68" s="38">
        <v>0</v>
      </c>
      <c r="J68" s="27"/>
    </row>
    <row r="69" spans="1:10" x14ac:dyDescent="0.25">
      <c r="A69" s="6" t="s">
        <v>120</v>
      </c>
      <c r="B69" t="s">
        <v>125</v>
      </c>
      <c r="D69" s="38">
        <v>100000</v>
      </c>
      <c r="E69" s="39">
        <v>100000</v>
      </c>
      <c r="F69" s="38">
        <v>0</v>
      </c>
      <c r="G69" s="39">
        <v>50000</v>
      </c>
      <c r="H69" s="38">
        <v>0</v>
      </c>
      <c r="J69" s="27"/>
    </row>
    <row r="70" spans="1:10" x14ac:dyDescent="0.25">
      <c r="A70" s="6" t="s">
        <v>121</v>
      </c>
      <c r="B70" t="s">
        <v>125</v>
      </c>
      <c r="D70" s="38">
        <v>200000</v>
      </c>
      <c r="E70" s="39">
        <v>250000</v>
      </c>
      <c r="F70" s="38">
        <v>100000</v>
      </c>
      <c r="G70" s="39">
        <v>50000</v>
      </c>
      <c r="H70" s="38">
        <v>50000</v>
      </c>
      <c r="J70" s="27"/>
    </row>
    <row r="71" spans="1:10" x14ac:dyDescent="0.25">
      <c r="A71" s="6" t="s">
        <v>122</v>
      </c>
      <c r="B71" t="s">
        <v>125</v>
      </c>
      <c r="D71" s="38">
        <v>25000</v>
      </c>
      <c r="E71" s="39">
        <v>25000</v>
      </c>
      <c r="F71" s="38">
        <v>50000</v>
      </c>
      <c r="G71" s="39">
        <v>0</v>
      </c>
      <c r="H71" s="38">
        <v>10000</v>
      </c>
      <c r="J71" s="27"/>
    </row>
    <row r="72" spans="1:10" x14ac:dyDescent="0.25">
      <c r="A72" s="6" t="s">
        <v>123</v>
      </c>
      <c r="B72" t="s">
        <v>125</v>
      </c>
      <c r="D72" s="38">
        <v>0</v>
      </c>
      <c r="E72" s="39">
        <v>0</v>
      </c>
      <c r="F72" s="38">
        <v>0</v>
      </c>
      <c r="G72" s="39">
        <v>0</v>
      </c>
      <c r="H72" s="38">
        <v>0</v>
      </c>
      <c r="J72" s="27"/>
    </row>
    <row r="73" spans="1:10" x14ac:dyDescent="0.25">
      <c r="A73" t="s">
        <v>15</v>
      </c>
      <c r="B73" t="s">
        <v>125</v>
      </c>
      <c r="D73">
        <f>SUM(D68:D72)</f>
        <v>1325000</v>
      </c>
      <c r="E73">
        <f t="shared" ref="E73:H73" si="0">SUM(E68:E72)</f>
        <v>375000</v>
      </c>
      <c r="F73">
        <f t="shared" si="0"/>
        <v>150000</v>
      </c>
      <c r="G73">
        <f t="shared" si="0"/>
        <v>100000</v>
      </c>
      <c r="H73">
        <f t="shared" si="0"/>
        <v>60000</v>
      </c>
    </row>
    <row r="74" spans="1:10" ht="15.75" x14ac:dyDescent="0.25">
      <c r="A74" s="10" t="s">
        <v>144</v>
      </c>
    </row>
    <row r="75" spans="1:10" x14ac:dyDescent="0.25">
      <c r="A75" s="16" t="str">
        <f>A68</f>
        <v>Aircraft</v>
      </c>
      <c r="B75" t="s">
        <v>125</v>
      </c>
      <c r="D75" s="38">
        <v>50000</v>
      </c>
      <c r="E75" s="39">
        <v>0</v>
      </c>
      <c r="F75" s="38">
        <v>0</v>
      </c>
      <c r="G75" s="39">
        <v>0</v>
      </c>
      <c r="H75" s="38">
        <v>0</v>
      </c>
      <c r="J75" s="27"/>
    </row>
    <row r="76" spans="1:10" x14ac:dyDescent="0.25">
      <c r="A76" s="16" t="str">
        <f t="shared" ref="A76:A80" si="1">A69</f>
        <v>Machinery</v>
      </c>
      <c r="B76" t="s">
        <v>125</v>
      </c>
      <c r="D76" s="38">
        <f>D69/10</f>
        <v>10000</v>
      </c>
      <c r="E76" s="39">
        <f t="shared" ref="E76:H76" si="2">E69/10</f>
        <v>10000</v>
      </c>
      <c r="F76" s="38">
        <f t="shared" si="2"/>
        <v>0</v>
      </c>
      <c r="G76" s="39">
        <f t="shared" si="2"/>
        <v>5000</v>
      </c>
      <c r="H76" s="38">
        <f t="shared" si="2"/>
        <v>0</v>
      </c>
      <c r="J76" s="27"/>
    </row>
    <row r="77" spans="1:10" x14ac:dyDescent="0.25">
      <c r="A77" s="16" t="str">
        <f t="shared" si="1"/>
        <v>Personnel</v>
      </c>
      <c r="B77" t="s">
        <v>125</v>
      </c>
      <c r="D77" s="38">
        <f>D70*0.75</f>
        <v>150000</v>
      </c>
      <c r="E77" s="39">
        <f t="shared" ref="E77:H77" si="3">E70*0.75</f>
        <v>187500</v>
      </c>
      <c r="F77" s="38">
        <f t="shared" si="3"/>
        <v>75000</v>
      </c>
      <c r="G77" s="39">
        <f t="shared" si="3"/>
        <v>37500</v>
      </c>
      <c r="H77" s="38">
        <f t="shared" si="3"/>
        <v>37500</v>
      </c>
      <c r="J77" s="27"/>
    </row>
    <row r="78" spans="1:10" x14ac:dyDescent="0.25">
      <c r="A78" s="16" t="str">
        <f t="shared" si="1"/>
        <v>Meals/accommodation</v>
      </c>
      <c r="B78" t="s">
        <v>125</v>
      </c>
      <c r="D78" s="38">
        <f>D71*0.75</f>
        <v>18750</v>
      </c>
      <c r="E78" s="39">
        <f t="shared" ref="E78:H78" si="4">E71*0.75</f>
        <v>18750</v>
      </c>
      <c r="F78" s="38">
        <f t="shared" si="4"/>
        <v>37500</v>
      </c>
      <c r="G78" s="39">
        <f t="shared" si="4"/>
        <v>0</v>
      </c>
      <c r="H78" s="38">
        <f t="shared" si="4"/>
        <v>7500</v>
      </c>
      <c r="J78" s="27"/>
    </row>
    <row r="79" spans="1:10" x14ac:dyDescent="0.25">
      <c r="A79" s="16" t="str">
        <f t="shared" si="1"/>
        <v>Other</v>
      </c>
      <c r="B79" t="s">
        <v>125</v>
      </c>
      <c r="D79" s="38">
        <v>0</v>
      </c>
      <c r="E79" s="39">
        <v>0</v>
      </c>
      <c r="F79" s="38">
        <v>0</v>
      </c>
      <c r="G79" s="39">
        <v>0</v>
      </c>
      <c r="H79" s="38">
        <v>0</v>
      </c>
      <c r="J79" s="27"/>
    </row>
    <row r="80" spans="1:10" x14ac:dyDescent="0.25">
      <c r="A80" t="str">
        <f t="shared" si="1"/>
        <v>Total</v>
      </c>
      <c r="B80" t="s">
        <v>125</v>
      </c>
      <c r="D80">
        <f t="shared" ref="D80:H80" si="5">SUM(D75:D79)</f>
        <v>228750</v>
      </c>
      <c r="E80">
        <f t="shared" si="5"/>
        <v>216250</v>
      </c>
      <c r="F80">
        <f t="shared" si="5"/>
        <v>112500</v>
      </c>
      <c r="G80">
        <f t="shared" si="5"/>
        <v>42500</v>
      </c>
      <c r="H80">
        <f t="shared" si="5"/>
        <v>45000</v>
      </c>
    </row>
    <row r="81" spans="1:10" ht="15.75" x14ac:dyDescent="0.25">
      <c r="A81" s="10" t="s">
        <v>146</v>
      </c>
    </row>
    <row r="82" spans="1:10" x14ac:dyDescent="0.25">
      <c r="A82" s="6" t="s">
        <v>124</v>
      </c>
      <c r="B82" t="s">
        <v>125</v>
      </c>
      <c r="D82" s="38">
        <v>50000</v>
      </c>
      <c r="E82" s="39">
        <v>60000</v>
      </c>
      <c r="F82" s="38">
        <v>30000</v>
      </c>
      <c r="G82" s="39">
        <v>20000</v>
      </c>
      <c r="H82" s="38">
        <v>10000</v>
      </c>
      <c r="J82" s="27"/>
    </row>
    <row r="83" spans="1:10" x14ac:dyDescent="0.25">
      <c r="A83" s="6" t="s">
        <v>126</v>
      </c>
      <c r="B83" t="s">
        <v>125</v>
      </c>
      <c r="D83" s="38">
        <v>0</v>
      </c>
      <c r="E83" s="39">
        <v>0</v>
      </c>
      <c r="F83" s="38">
        <v>0</v>
      </c>
      <c r="G83" s="39">
        <v>80000</v>
      </c>
      <c r="H83" s="38">
        <v>0</v>
      </c>
      <c r="J83" s="27"/>
    </row>
    <row r="84" spans="1:10" x14ac:dyDescent="0.25">
      <c r="A84" s="6" t="s">
        <v>123</v>
      </c>
      <c r="B84" t="s">
        <v>125</v>
      </c>
      <c r="D84" s="38">
        <v>0</v>
      </c>
      <c r="E84" s="39">
        <v>0</v>
      </c>
      <c r="F84" s="38">
        <v>0</v>
      </c>
      <c r="G84" s="39">
        <v>0</v>
      </c>
      <c r="H84" s="38">
        <v>0</v>
      </c>
      <c r="J84" s="27"/>
    </row>
    <row r="85" spans="1:10" x14ac:dyDescent="0.25">
      <c r="A85" t="s">
        <v>15</v>
      </c>
      <c r="B85" t="s">
        <v>125</v>
      </c>
      <c r="D85">
        <f>SUM(D82:D84)</f>
        <v>50000</v>
      </c>
      <c r="E85">
        <f t="shared" ref="E85:H85" si="6">SUM(E82:E84)</f>
        <v>60000</v>
      </c>
      <c r="F85">
        <f t="shared" si="6"/>
        <v>30000</v>
      </c>
      <c r="G85">
        <f t="shared" si="6"/>
        <v>100000</v>
      </c>
      <c r="H85">
        <f t="shared" si="6"/>
        <v>10000</v>
      </c>
    </row>
    <row r="86" spans="1:10" ht="15.75" x14ac:dyDescent="0.25">
      <c r="A86" s="10" t="s">
        <v>147</v>
      </c>
    </row>
    <row r="87" spans="1:10" x14ac:dyDescent="0.25">
      <c r="A87" s="16" t="str">
        <f>A82</f>
        <v>Administration/management</v>
      </c>
      <c r="B87" t="s">
        <v>125</v>
      </c>
      <c r="D87" s="38">
        <f>D82/2</f>
        <v>25000</v>
      </c>
      <c r="E87" s="39">
        <f t="shared" ref="E87:H87" si="7">E82/2</f>
        <v>30000</v>
      </c>
      <c r="F87" s="38">
        <f t="shared" si="7"/>
        <v>15000</v>
      </c>
      <c r="G87" s="39">
        <f t="shared" si="7"/>
        <v>10000</v>
      </c>
      <c r="H87" s="38">
        <f t="shared" si="7"/>
        <v>5000</v>
      </c>
      <c r="J87" s="27"/>
    </row>
    <row r="88" spans="1:10" x14ac:dyDescent="0.25">
      <c r="A88" s="16" t="str">
        <f t="shared" ref="A88:A89" si="8">A83</f>
        <v>Public and private costs of additional regulation</v>
      </c>
      <c r="B88" t="s">
        <v>125</v>
      </c>
      <c r="D88" s="38">
        <v>0</v>
      </c>
      <c r="E88" s="39">
        <v>0</v>
      </c>
      <c r="F88" s="38">
        <v>0</v>
      </c>
      <c r="G88" s="39">
        <v>40000</v>
      </c>
      <c r="H88" s="38">
        <v>0</v>
      </c>
      <c r="J88" s="27"/>
    </row>
    <row r="89" spans="1:10" x14ac:dyDescent="0.25">
      <c r="A89" s="16" t="str">
        <f t="shared" si="8"/>
        <v>Other</v>
      </c>
      <c r="B89" t="s">
        <v>125</v>
      </c>
      <c r="D89" s="38">
        <v>0</v>
      </c>
      <c r="E89" s="39">
        <v>0</v>
      </c>
      <c r="F89" s="38">
        <v>0</v>
      </c>
      <c r="G89" s="39">
        <v>0</v>
      </c>
      <c r="H89" s="38">
        <v>0</v>
      </c>
      <c r="J89" s="27"/>
    </row>
    <row r="90" spans="1:10" x14ac:dyDescent="0.25">
      <c r="A90" t="s">
        <v>15</v>
      </c>
      <c r="B90" t="s">
        <v>125</v>
      </c>
      <c r="D90">
        <f t="shared" ref="D90:H90" si="9">SUM(D87:D89)</f>
        <v>25000</v>
      </c>
      <c r="E90">
        <f t="shared" si="9"/>
        <v>30000</v>
      </c>
      <c r="F90">
        <f t="shared" si="9"/>
        <v>15000</v>
      </c>
      <c r="G90">
        <f t="shared" si="9"/>
        <v>50000</v>
      </c>
      <c r="H90">
        <f t="shared" si="9"/>
        <v>5000</v>
      </c>
    </row>
    <row r="92" spans="1:10" x14ac:dyDescent="0.25">
      <c r="A92" t="s">
        <v>61</v>
      </c>
      <c r="B92" t="str">
        <f>Parameters!B42</f>
        <v>Number</v>
      </c>
      <c r="D92" s="38">
        <v>0</v>
      </c>
      <c r="E92" s="39">
        <v>0</v>
      </c>
      <c r="F92" s="38">
        <v>0</v>
      </c>
      <c r="G92" s="39">
        <v>0</v>
      </c>
      <c r="H92" s="38">
        <v>0</v>
      </c>
      <c r="J92" s="27"/>
    </row>
    <row r="93" spans="1:10" x14ac:dyDescent="0.25">
      <c r="A93" t="s">
        <v>62</v>
      </c>
      <c r="B93" t="str">
        <f>Parameters!B43</f>
        <v>ha</v>
      </c>
      <c r="D93" s="38">
        <v>0</v>
      </c>
      <c r="E93" s="39">
        <v>0</v>
      </c>
      <c r="F93" s="38">
        <v>0</v>
      </c>
      <c r="G93" s="39">
        <v>0</v>
      </c>
      <c r="H93" s="38">
        <v>0</v>
      </c>
      <c r="J93" s="27"/>
    </row>
    <row r="95" spans="1:10" x14ac:dyDescent="0.25">
      <c r="C95" s="2" t="s">
        <v>37</v>
      </c>
      <c r="D95" s="24" t="str">
        <f>D1</f>
        <v>Intervention 1</v>
      </c>
      <c r="E95" s="24" t="str">
        <f>E1</f>
        <v>Intervention 2</v>
      </c>
      <c r="F95" s="24" t="str">
        <f t="shared" ref="F95:H95" si="10">F1</f>
        <v>Intervention 3</v>
      </c>
      <c r="G95" s="24" t="str">
        <f t="shared" si="10"/>
        <v>Intervention 4</v>
      </c>
      <c r="H95" s="24" t="str">
        <f t="shared" si="10"/>
        <v>Intervention 5</v>
      </c>
    </row>
    <row r="96" spans="1:10" ht="18.75" x14ac:dyDescent="0.3">
      <c r="A96" s="11" t="s">
        <v>49</v>
      </c>
      <c r="B96" s="11"/>
      <c r="D96" s="13" t="e">
        <f>'Intervention 1 calculations'!$B$46</f>
        <v>#DIV/0!</v>
      </c>
      <c r="E96" s="13" t="e">
        <f>'Intervention 2 calculations'!$B$46</f>
        <v>#DIV/0!</v>
      </c>
      <c r="F96" s="13" t="e">
        <f>'Intervention 3 calculations'!$B$46</f>
        <v>#DIV/0!</v>
      </c>
      <c r="G96" s="13" t="e">
        <f>'Intervention 4 calculations'!$B$46</f>
        <v>#DIV/0!</v>
      </c>
      <c r="H96" s="13" t="e">
        <f>'Intervention 5 calculations'!$B$46</f>
        <v>#DIV/0!</v>
      </c>
    </row>
    <row r="97" spans="1:8" x14ac:dyDescent="0.25">
      <c r="A97" t="s">
        <v>61</v>
      </c>
      <c r="B97" t="str">
        <f>B92</f>
        <v>Number</v>
      </c>
      <c r="C97" s="15">
        <f>Parameters!C42</f>
        <v>0</v>
      </c>
      <c r="D97" s="15">
        <f>'Benefit &amp; cost assumptions'!D92</f>
        <v>0</v>
      </c>
      <c r="E97" s="15">
        <f>'Benefit &amp; cost assumptions'!E92</f>
        <v>0</v>
      </c>
      <c r="F97" s="15">
        <f>'Benefit &amp; cost assumptions'!F92</f>
        <v>0</v>
      </c>
      <c r="G97" s="15">
        <f>'Benefit &amp; cost assumptions'!G92</f>
        <v>0</v>
      </c>
      <c r="H97" s="15">
        <f>'Benefit &amp; cost assumptions'!H92</f>
        <v>0</v>
      </c>
    </row>
    <row r="98" spans="1:8" x14ac:dyDescent="0.25">
      <c r="A98" t="s">
        <v>62</v>
      </c>
      <c r="B98" t="str">
        <f>B93</f>
        <v>ha</v>
      </c>
      <c r="C98" s="15">
        <f>Parameters!C43</f>
        <v>0</v>
      </c>
      <c r="D98" s="15">
        <f>'Benefit &amp; cost assumptions'!D93</f>
        <v>0</v>
      </c>
      <c r="E98" s="15">
        <f>'Benefit &amp; cost assumptions'!E93</f>
        <v>0</v>
      </c>
      <c r="F98" s="15">
        <f>'Benefit &amp; cost assumptions'!F93</f>
        <v>0</v>
      </c>
      <c r="G98" s="15">
        <f>'Benefit &amp; cost assumptions'!G93</f>
        <v>0</v>
      </c>
      <c r="H98" s="15">
        <f>'Benefit &amp; cost assumptions'!H93</f>
        <v>0</v>
      </c>
    </row>
    <row r="102" spans="1:8" x14ac:dyDescent="0.25">
      <c r="B102" t="s">
        <v>88</v>
      </c>
    </row>
    <row r="103" spans="1:8" x14ac:dyDescent="0.25">
      <c r="B103" t="s">
        <v>148</v>
      </c>
    </row>
    <row r="104" spans="1:8" x14ac:dyDescent="0.25">
      <c r="B104" t="s">
        <v>89</v>
      </c>
    </row>
    <row r="105" spans="1:8" x14ac:dyDescent="0.25">
      <c r="B105" t="s">
        <v>90</v>
      </c>
    </row>
    <row r="106" spans="1:8" x14ac:dyDescent="0.25">
      <c r="B106" t="s">
        <v>149</v>
      </c>
    </row>
    <row r="107" spans="1:8" x14ac:dyDescent="0.25">
      <c r="B107" t="s">
        <v>150</v>
      </c>
    </row>
    <row r="108" spans="1:8" x14ac:dyDescent="0.25">
      <c r="B108" t="s">
        <v>91</v>
      </c>
    </row>
    <row r="109" spans="1:8" x14ac:dyDescent="0.25">
      <c r="B109" t="s">
        <v>114</v>
      </c>
    </row>
  </sheetData>
  <sheetProtection sheet="1" objects="1" scenarios="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zoomScaleNormal="100" workbookViewId="0">
      <selection sqref="A1:H4"/>
    </sheetView>
  </sheetViews>
  <sheetFormatPr defaultRowHeight="15" x14ac:dyDescent="0.25"/>
  <cols>
    <col min="1" max="1" width="46" customWidth="1"/>
    <col min="2" max="2" width="16.28515625" customWidth="1"/>
    <col min="3" max="10" width="18.42578125" customWidth="1"/>
  </cols>
  <sheetData>
    <row r="1" spans="1:8" ht="21" x14ac:dyDescent="0.35">
      <c r="A1" s="1" t="s">
        <v>49</v>
      </c>
      <c r="C1" s="2" t="s">
        <v>37</v>
      </c>
      <c r="D1" s="24" t="str">
        <f>'Benefit &amp; cost assumptions'!D95</f>
        <v>Intervention 1</v>
      </c>
      <c r="E1" s="24" t="str">
        <f>'Benefit &amp; cost assumptions'!E95</f>
        <v>Intervention 2</v>
      </c>
      <c r="F1" s="24" t="str">
        <f>'Benefit &amp; cost assumptions'!F95</f>
        <v>Intervention 3</v>
      </c>
      <c r="G1" s="24" t="str">
        <f>'Benefit &amp; cost assumptions'!G95</f>
        <v>Intervention 4</v>
      </c>
      <c r="H1" s="24" t="str">
        <f>'Benefit &amp; cost assumptions'!H95</f>
        <v>Intervention 5</v>
      </c>
    </row>
    <row r="2" spans="1:8" ht="18.75" x14ac:dyDescent="0.3">
      <c r="B2" s="11"/>
      <c r="D2" s="13" t="e">
        <f>'Intervention 1 calculations'!$B$46</f>
        <v>#DIV/0!</v>
      </c>
      <c r="E2" s="13" t="e">
        <f>'Intervention 2 calculations'!$B$46</f>
        <v>#DIV/0!</v>
      </c>
      <c r="F2" s="13" t="e">
        <f>'Intervention 3 calculations'!$B$46</f>
        <v>#DIV/0!</v>
      </c>
      <c r="G2" s="13" t="e">
        <f>'Intervention 4 calculations'!$B$46</f>
        <v>#DIV/0!</v>
      </c>
      <c r="H2" s="13" t="e">
        <f>'Intervention 5 calculations'!$B$46</f>
        <v>#DIV/0!</v>
      </c>
    </row>
    <row r="3" spans="1:8" x14ac:dyDescent="0.25">
      <c r="A3" t="s">
        <v>61</v>
      </c>
      <c r="B3" t="str">
        <f>'Benefit &amp; cost assumptions'!B97</f>
        <v>Number</v>
      </c>
      <c r="C3" s="15">
        <f>Parameters!C42</f>
        <v>0</v>
      </c>
      <c r="D3" s="15">
        <f>'Benefit &amp; cost assumptions'!D97</f>
        <v>0</v>
      </c>
      <c r="E3" s="15">
        <f>'Benefit &amp; cost assumptions'!E97</f>
        <v>0</v>
      </c>
      <c r="F3" s="15">
        <f>'Benefit &amp; cost assumptions'!F97</f>
        <v>0</v>
      </c>
      <c r="G3" s="15">
        <f>'Benefit &amp; cost assumptions'!G97</f>
        <v>0</v>
      </c>
      <c r="H3" s="15">
        <f>'Benefit &amp; cost assumptions'!H97</f>
        <v>0</v>
      </c>
    </row>
    <row r="4" spans="1:8" x14ac:dyDescent="0.25">
      <c r="A4" t="s">
        <v>62</v>
      </c>
      <c r="B4" t="str">
        <f>'Benefit &amp; cost assumptions'!B98</f>
        <v>ha</v>
      </c>
      <c r="C4" s="15">
        <f>Parameters!C43</f>
        <v>0</v>
      </c>
      <c r="D4" s="15">
        <f>'Benefit &amp; cost assumptions'!D98</f>
        <v>0</v>
      </c>
      <c r="E4" s="15">
        <f>'Benefit &amp; cost assumptions'!E98</f>
        <v>0</v>
      </c>
      <c r="F4" s="15">
        <f>'Benefit &amp; cost assumptions'!F98</f>
        <v>0</v>
      </c>
      <c r="G4" s="15">
        <f>'Benefit &amp; cost assumptions'!G98</f>
        <v>0</v>
      </c>
      <c r="H4" s="15">
        <f>'Benefit &amp; cost assumptions'!H98</f>
        <v>0</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workbookViewId="0">
      <pane xSplit="1" ySplit="1" topLeftCell="B41" activePane="bottomRight" state="frozen"/>
      <selection pane="topRight" activeCell="B1" sqref="B1"/>
      <selection pane="bottomLeft" activeCell="A2" sqref="A2"/>
      <selection pane="bottomRight" activeCell="B2" sqref="B2"/>
    </sheetView>
  </sheetViews>
  <sheetFormatPr defaultRowHeight="15" x14ac:dyDescent="0.25"/>
  <cols>
    <col min="1" max="1" width="35.5703125" customWidth="1"/>
    <col min="2" max="2" width="18" customWidth="1"/>
    <col min="3" max="12" width="17" customWidth="1"/>
    <col min="13" max="22" width="13.5703125" customWidth="1"/>
  </cols>
  <sheetData>
    <row r="1" spans="1:22" x14ac:dyDescent="0.25">
      <c r="A1" t="s">
        <v>31</v>
      </c>
      <c r="B1">
        <v>0</v>
      </c>
      <c r="C1">
        <v>1</v>
      </c>
      <c r="D1">
        <v>2</v>
      </c>
      <c r="E1">
        <v>3</v>
      </c>
      <c r="F1">
        <v>4</v>
      </c>
      <c r="G1">
        <v>5</v>
      </c>
      <c r="H1">
        <v>6</v>
      </c>
      <c r="I1">
        <v>7</v>
      </c>
      <c r="J1">
        <v>8</v>
      </c>
      <c r="K1">
        <v>9</v>
      </c>
      <c r="L1">
        <v>10</v>
      </c>
      <c r="M1">
        <v>11</v>
      </c>
      <c r="N1">
        <v>12</v>
      </c>
      <c r="O1">
        <v>13</v>
      </c>
      <c r="P1">
        <v>14</v>
      </c>
      <c r="Q1">
        <v>15</v>
      </c>
      <c r="R1">
        <v>16</v>
      </c>
      <c r="S1">
        <v>17</v>
      </c>
      <c r="T1">
        <v>18</v>
      </c>
      <c r="U1">
        <v>19</v>
      </c>
      <c r="V1">
        <v>20</v>
      </c>
    </row>
    <row r="3" spans="1:22" ht="18.75" x14ac:dyDescent="0.3">
      <c r="A3" s="11" t="s">
        <v>33</v>
      </c>
      <c r="B3" s="11"/>
    </row>
    <row r="4" spans="1:22" ht="15.75" x14ac:dyDescent="0.25">
      <c r="A4" s="10" t="s">
        <v>34</v>
      </c>
      <c r="B4" s="10"/>
    </row>
    <row r="5" spans="1:22" x14ac:dyDescent="0.25">
      <c r="A5" s="17" t="s">
        <v>32</v>
      </c>
      <c r="B5" s="4">
        <f>Parameters!$C$8*Parameters!$C$11</f>
        <v>0</v>
      </c>
      <c r="C5" s="4">
        <f>B5*(1+Parameters!$C85)</f>
        <v>0</v>
      </c>
      <c r="D5" s="4">
        <f>C5*(1+Parameters!$C85)</f>
        <v>0</v>
      </c>
      <c r="E5" s="4">
        <f>D5*(1+Parameters!$C85)</f>
        <v>0</v>
      </c>
      <c r="F5" s="4">
        <f>E5*(1+Parameters!$C85)</f>
        <v>0</v>
      </c>
      <c r="G5" s="4">
        <f>F5*(1+Parameters!$C85)</f>
        <v>0</v>
      </c>
      <c r="H5" s="4">
        <f>G5*(1+Parameters!$C85)</f>
        <v>0</v>
      </c>
      <c r="I5" s="4">
        <f>H5*(1+Parameters!$C85)</f>
        <v>0</v>
      </c>
      <c r="J5" s="4">
        <f>I5*(1+Parameters!$C85)</f>
        <v>0</v>
      </c>
      <c r="K5" s="4">
        <f>J5*(1+Parameters!$C85)</f>
        <v>0</v>
      </c>
      <c r="L5" s="4">
        <f>K5*(1+Parameters!$C85)</f>
        <v>0</v>
      </c>
      <c r="M5" s="4">
        <f>L5*(1+Parameters!$C85)</f>
        <v>0</v>
      </c>
      <c r="N5" s="4">
        <f>M5*(1+Parameters!$C85)</f>
        <v>0</v>
      </c>
      <c r="O5" s="4">
        <f>N5*(1+Parameters!$C85)</f>
        <v>0</v>
      </c>
      <c r="P5" s="4">
        <f>O5*(1+Parameters!$C85)</f>
        <v>0</v>
      </c>
      <c r="Q5" s="4">
        <f>P5*(1+Parameters!$C85)</f>
        <v>0</v>
      </c>
      <c r="R5" s="4">
        <f>Q5*(1+Parameters!$C85)</f>
        <v>0</v>
      </c>
      <c r="S5" s="4">
        <f>R5*(1+Parameters!$C85)</f>
        <v>0</v>
      </c>
      <c r="T5" s="4">
        <f>S5*(1+Parameters!$C85)</f>
        <v>0</v>
      </c>
      <c r="U5" s="4">
        <f>T5*(1+Parameters!$C85)</f>
        <v>0</v>
      </c>
      <c r="V5" s="4">
        <f>U5*(1+Parameters!$C85)</f>
        <v>0</v>
      </c>
    </row>
    <row r="6" spans="1:22" x14ac:dyDescent="0.25">
      <c r="A6" s="16" t="str">
        <f>Parameters!A$14</f>
        <v>Residential properties</v>
      </c>
      <c r="B6" s="4">
        <f>Parameters!H14</f>
        <v>0</v>
      </c>
      <c r="C6" s="4">
        <f>B6*(1+Parameters!$C88)</f>
        <v>0</v>
      </c>
      <c r="D6" s="4">
        <f>C6*(1+Parameters!$C88)</f>
        <v>0</v>
      </c>
      <c r="E6" s="4">
        <f>D6*(1+Parameters!$C88)</f>
        <v>0</v>
      </c>
      <c r="F6" s="4">
        <f>E6*(1+Parameters!$C88)</f>
        <v>0</v>
      </c>
      <c r="G6" s="4">
        <f>F6*(1+Parameters!$C88)</f>
        <v>0</v>
      </c>
      <c r="H6" s="4">
        <f>G6*(1+Parameters!$C88)</f>
        <v>0</v>
      </c>
      <c r="I6" s="4">
        <f>H6*(1+Parameters!$C88)</f>
        <v>0</v>
      </c>
      <c r="J6" s="4">
        <f>I6*(1+Parameters!$C88)</f>
        <v>0</v>
      </c>
      <c r="K6" s="4">
        <f>J6*(1+Parameters!$C88)</f>
        <v>0</v>
      </c>
      <c r="L6" s="4">
        <f>K6*(1+Parameters!$C88)</f>
        <v>0</v>
      </c>
      <c r="M6" s="4">
        <f>L6*(1+Parameters!$C88)</f>
        <v>0</v>
      </c>
      <c r="N6" s="4">
        <f>M6*(1+Parameters!$C88)</f>
        <v>0</v>
      </c>
      <c r="O6" s="4">
        <f>N6*(1+Parameters!$C88)</f>
        <v>0</v>
      </c>
      <c r="P6" s="4">
        <f>O6*(1+Parameters!$C88)</f>
        <v>0</v>
      </c>
      <c r="Q6" s="4">
        <f>P6*(1+Parameters!$C88)</f>
        <v>0</v>
      </c>
      <c r="R6" s="4">
        <f>Q6*(1+Parameters!$C88)</f>
        <v>0</v>
      </c>
      <c r="S6" s="4">
        <f>R6*(1+Parameters!$C88)</f>
        <v>0</v>
      </c>
      <c r="T6" s="4">
        <f>S6*(1+Parameters!$C88)</f>
        <v>0</v>
      </c>
      <c r="U6" s="4">
        <f>T6*(1+Parameters!$C88)</f>
        <v>0</v>
      </c>
      <c r="V6" s="4">
        <f>U6*(1+Parameters!$C88)</f>
        <v>0</v>
      </c>
    </row>
    <row r="7" spans="1:22" x14ac:dyDescent="0.25">
      <c r="A7" s="16" t="str">
        <f>Parameters!A$15</f>
        <v>Industrial and business</v>
      </c>
      <c r="B7" s="4">
        <f>Parameters!H15</f>
        <v>0</v>
      </c>
      <c r="C7" s="4">
        <f>B7*(1+Parameters!$C89)</f>
        <v>0</v>
      </c>
      <c r="D7" s="4">
        <f>C7*(1+Parameters!$C89)</f>
        <v>0</v>
      </c>
      <c r="E7" s="4">
        <f>D7*(1+Parameters!$C89)</f>
        <v>0</v>
      </c>
      <c r="F7" s="4">
        <f>E7*(1+Parameters!$C89)</f>
        <v>0</v>
      </c>
      <c r="G7" s="4">
        <f>F7*(1+Parameters!$C89)</f>
        <v>0</v>
      </c>
      <c r="H7" s="4">
        <f>G7*(1+Parameters!$C89)</f>
        <v>0</v>
      </c>
      <c r="I7" s="4">
        <f>H7*(1+Parameters!$C89)</f>
        <v>0</v>
      </c>
      <c r="J7" s="4">
        <f>I7*(1+Parameters!$C89)</f>
        <v>0</v>
      </c>
      <c r="K7" s="4">
        <f>J7*(1+Parameters!$C89)</f>
        <v>0</v>
      </c>
      <c r="L7" s="4">
        <f>K7*(1+Parameters!$C89)</f>
        <v>0</v>
      </c>
      <c r="M7" s="4">
        <f>L7*(1+Parameters!$C89)</f>
        <v>0</v>
      </c>
      <c r="N7" s="4">
        <f>M7*(1+Parameters!$C89)</f>
        <v>0</v>
      </c>
      <c r="O7" s="4">
        <f>N7*(1+Parameters!$C89)</f>
        <v>0</v>
      </c>
      <c r="P7" s="4">
        <f>O7*(1+Parameters!$C89)</f>
        <v>0</v>
      </c>
      <c r="Q7" s="4">
        <f>P7*(1+Parameters!$C89)</f>
        <v>0</v>
      </c>
      <c r="R7" s="4">
        <f>Q7*(1+Parameters!$C89)</f>
        <v>0</v>
      </c>
      <c r="S7" s="4">
        <f>R7*(1+Parameters!$C89)</f>
        <v>0</v>
      </c>
      <c r="T7" s="4">
        <f>S7*(1+Parameters!$C89)</f>
        <v>0</v>
      </c>
      <c r="U7" s="4">
        <f>T7*(1+Parameters!$C89)</f>
        <v>0</v>
      </c>
      <c r="V7" s="4">
        <f>U7*(1+Parameters!$C89)</f>
        <v>0</v>
      </c>
    </row>
    <row r="8" spans="1:22" x14ac:dyDescent="0.25">
      <c r="A8" s="16" t="str">
        <f>Parameters!A$16</f>
        <v>Infrastructure</v>
      </c>
      <c r="B8" s="4">
        <f>Parameters!H16</f>
        <v>0</v>
      </c>
      <c r="C8" s="4">
        <f>B8*(1+Parameters!$C90)</f>
        <v>0</v>
      </c>
      <c r="D8" s="4">
        <f>C8*(1+Parameters!$C90)</f>
        <v>0</v>
      </c>
      <c r="E8" s="4">
        <f>D8*(1+Parameters!$C90)</f>
        <v>0</v>
      </c>
      <c r="F8" s="4">
        <f>E8*(1+Parameters!$C90)</f>
        <v>0</v>
      </c>
      <c r="G8" s="4">
        <f>F8*(1+Parameters!$C90)</f>
        <v>0</v>
      </c>
      <c r="H8" s="4">
        <f>G8*(1+Parameters!$C90)</f>
        <v>0</v>
      </c>
      <c r="I8" s="4">
        <f>H8*(1+Parameters!$C90)</f>
        <v>0</v>
      </c>
      <c r="J8" s="4">
        <f>I8*(1+Parameters!$C90)</f>
        <v>0</v>
      </c>
      <c r="K8" s="4">
        <f>J8*(1+Parameters!$C90)</f>
        <v>0</v>
      </c>
      <c r="L8" s="4">
        <f>K8*(1+Parameters!$C90)</f>
        <v>0</v>
      </c>
      <c r="M8" s="4">
        <f>L8*(1+Parameters!$C90)</f>
        <v>0</v>
      </c>
      <c r="N8" s="4">
        <f>M8*(1+Parameters!$C90)</f>
        <v>0</v>
      </c>
      <c r="O8" s="4">
        <f>N8*(1+Parameters!$C90)</f>
        <v>0</v>
      </c>
      <c r="P8" s="4">
        <f>O8*(1+Parameters!$C90)</f>
        <v>0</v>
      </c>
      <c r="Q8" s="4">
        <f>P8*(1+Parameters!$C90)</f>
        <v>0</v>
      </c>
      <c r="R8" s="4">
        <f>Q8*(1+Parameters!$C90)</f>
        <v>0</v>
      </c>
      <c r="S8" s="4">
        <f>R8*(1+Parameters!$C90)</f>
        <v>0</v>
      </c>
      <c r="T8" s="4">
        <f>S8*(1+Parameters!$C90)</f>
        <v>0</v>
      </c>
      <c r="U8" s="4">
        <f>T8*(1+Parameters!$C90)</f>
        <v>0</v>
      </c>
      <c r="V8" s="4">
        <f>U8*(1+Parameters!$C90)</f>
        <v>0</v>
      </c>
    </row>
    <row r="9" spans="1:22" x14ac:dyDescent="0.25">
      <c r="A9" s="16" t="str">
        <f>Parameters!A$17</f>
        <v>Water resources</v>
      </c>
      <c r="B9" s="4">
        <f>Parameters!H17</f>
        <v>0</v>
      </c>
      <c r="C9" s="4">
        <f>B9*(1+Parameters!$C91)</f>
        <v>0</v>
      </c>
      <c r="D9" s="4">
        <f>C9*(1+Parameters!$C91)</f>
        <v>0</v>
      </c>
      <c r="E9" s="4">
        <f>D9*(1+Parameters!$C91)</f>
        <v>0</v>
      </c>
      <c r="F9" s="4">
        <f>E9*(1+Parameters!$C91)</f>
        <v>0</v>
      </c>
      <c r="G9" s="4">
        <f>F9*(1+Parameters!$C91)</f>
        <v>0</v>
      </c>
      <c r="H9" s="4">
        <f>G9*(1+Parameters!$C91)</f>
        <v>0</v>
      </c>
      <c r="I9" s="4">
        <f>H9*(1+Parameters!$C91)</f>
        <v>0</v>
      </c>
      <c r="J9" s="4">
        <f>I9*(1+Parameters!$C91)</f>
        <v>0</v>
      </c>
      <c r="K9" s="4">
        <f>J9*(1+Parameters!$C91)</f>
        <v>0</v>
      </c>
      <c r="L9" s="4">
        <f>K9*(1+Parameters!$C91)</f>
        <v>0</v>
      </c>
      <c r="M9" s="4">
        <f>L9*(1+Parameters!$C91)</f>
        <v>0</v>
      </c>
      <c r="N9" s="4">
        <f>M9*(1+Parameters!$C91)</f>
        <v>0</v>
      </c>
      <c r="O9" s="4">
        <f>N9*(1+Parameters!$C91)</f>
        <v>0</v>
      </c>
      <c r="P9" s="4">
        <f>O9*(1+Parameters!$C91)</f>
        <v>0</v>
      </c>
      <c r="Q9" s="4">
        <f>P9*(1+Parameters!$C91)</f>
        <v>0</v>
      </c>
      <c r="R9" s="4">
        <f>Q9*(1+Parameters!$C91)</f>
        <v>0</v>
      </c>
      <c r="S9" s="4">
        <f>R9*(1+Parameters!$C91)</f>
        <v>0</v>
      </c>
      <c r="T9" s="4">
        <f>S9*(1+Parameters!$C91)</f>
        <v>0</v>
      </c>
      <c r="U9" s="4">
        <f>T9*(1+Parameters!$C91)</f>
        <v>0</v>
      </c>
      <c r="V9" s="4">
        <f>U9*(1+Parameters!$C91)</f>
        <v>0</v>
      </c>
    </row>
    <row r="10" spans="1:22" x14ac:dyDescent="0.25">
      <c r="A10" s="16" t="str">
        <f>Parameters!A$18</f>
        <v>Harvestable forest</v>
      </c>
      <c r="B10" s="4">
        <f>Parameters!H18</f>
        <v>0</v>
      </c>
      <c r="C10" s="4">
        <f>B10*(1+Parameters!$C92)</f>
        <v>0</v>
      </c>
      <c r="D10" s="4">
        <f>C10*(1+Parameters!$C92)</f>
        <v>0</v>
      </c>
      <c r="E10" s="4">
        <f>D10*(1+Parameters!$C92)</f>
        <v>0</v>
      </c>
      <c r="F10" s="4">
        <f>E10*(1+Parameters!$C92)</f>
        <v>0</v>
      </c>
      <c r="G10" s="4">
        <f>F10*(1+Parameters!$C92)</f>
        <v>0</v>
      </c>
      <c r="H10" s="4">
        <f>G10*(1+Parameters!$C92)</f>
        <v>0</v>
      </c>
      <c r="I10" s="4">
        <f>H10*(1+Parameters!$C92)</f>
        <v>0</v>
      </c>
      <c r="J10" s="4">
        <f>I10*(1+Parameters!$C92)</f>
        <v>0</v>
      </c>
      <c r="K10" s="4">
        <f>J10*(1+Parameters!$C92)</f>
        <v>0</v>
      </c>
      <c r="L10" s="4">
        <f>K10*(1+Parameters!$C92)</f>
        <v>0</v>
      </c>
      <c r="M10" s="4">
        <f>L10*(1+Parameters!$C92)</f>
        <v>0</v>
      </c>
      <c r="N10" s="4">
        <f>M10*(1+Parameters!$C92)</f>
        <v>0</v>
      </c>
      <c r="O10" s="4">
        <f>N10*(1+Parameters!$C92)</f>
        <v>0</v>
      </c>
      <c r="P10" s="4">
        <f>O10*(1+Parameters!$C92)</f>
        <v>0</v>
      </c>
      <c r="Q10" s="4">
        <f>P10*(1+Parameters!$C92)</f>
        <v>0</v>
      </c>
      <c r="R10" s="4">
        <f>Q10*(1+Parameters!$C92)</f>
        <v>0</v>
      </c>
      <c r="S10" s="4">
        <f>R10*(1+Parameters!$C92)</f>
        <v>0</v>
      </c>
      <c r="T10" s="4">
        <f>S10*(1+Parameters!$C92)</f>
        <v>0</v>
      </c>
      <c r="U10" s="4">
        <f>T10*(1+Parameters!$C92)</f>
        <v>0</v>
      </c>
      <c r="V10" s="4">
        <f>U10*(1+Parameters!$C92)</f>
        <v>0</v>
      </c>
    </row>
    <row r="11" spans="1:22" x14ac:dyDescent="0.25">
      <c r="A11" s="16" t="str">
        <f>Parameters!A$19</f>
        <v>Habitat/biodiversity/native veg</v>
      </c>
      <c r="B11" s="4">
        <f>Parameters!H19</f>
        <v>0</v>
      </c>
      <c r="C11" s="4">
        <f>B11*(1+Parameters!$C93)</f>
        <v>0</v>
      </c>
      <c r="D11" s="4">
        <f>C11*(1+Parameters!$C93)</f>
        <v>0</v>
      </c>
      <c r="E11" s="4">
        <f>D11*(1+Parameters!$C93)</f>
        <v>0</v>
      </c>
      <c r="F11" s="4">
        <f>E11*(1+Parameters!$C93)</f>
        <v>0</v>
      </c>
      <c r="G11" s="4">
        <f>F11*(1+Parameters!$C93)</f>
        <v>0</v>
      </c>
      <c r="H11" s="4">
        <f>G11*(1+Parameters!$C93)</f>
        <v>0</v>
      </c>
      <c r="I11" s="4">
        <f>H11*(1+Parameters!$C93)</f>
        <v>0</v>
      </c>
      <c r="J11" s="4">
        <f>I11*(1+Parameters!$C93)</f>
        <v>0</v>
      </c>
      <c r="K11" s="4">
        <f>J11*(1+Parameters!$C93)</f>
        <v>0</v>
      </c>
      <c r="L11" s="4">
        <f>K11*(1+Parameters!$C93)</f>
        <v>0</v>
      </c>
      <c r="M11" s="4">
        <f>L11*(1+Parameters!$C93)</f>
        <v>0</v>
      </c>
      <c r="N11" s="4">
        <f>M11*(1+Parameters!$C93)</f>
        <v>0</v>
      </c>
      <c r="O11" s="4">
        <f>N11*(1+Parameters!$C93)</f>
        <v>0</v>
      </c>
      <c r="P11" s="4">
        <f>O11*(1+Parameters!$C93)</f>
        <v>0</v>
      </c>
      <c r="Q11" s="4">
        <f>P11*(1+Parameters!$C93)</f>
        <v>0</v>
      </c>
      <c r="R11" s="4">
        <f>Q11*(1+Parameters!$C93)</f>
        <v>0</v>
      </c>
      <c r="S11" s="4">
        <f>R11*(1+Parameters!$C93)</f>
        <v>0</v>
      </c>
      <c r="T11" s="4">
        <f>S11*(1+Parameters!$C93)</f>
        <v>0</v>
      </c>
      <c r="U11" s="4">
        <f>T11*(1+Parameters!$C93)</f>
        <v>0</v>
      </c>
      <c r="V11" s="4">
        <f>U11*(1+Parameters!$C93)</f>
        <v>0</v>
      </c>
    </row>
    <row r="12" spans="1:22" x14ac:dyDescent="0.25">
      <c r="A12" s="16" t="str">
        <f>Parameters!A$20</f>
        <v>Agric: horticulture</v>
      </c>
      <c r="B12" s="4">
        <f>Parameters!H20</f>
        <v>0</v>
      </c>
      <c r="C12" s="4">
        <f>B12*(1+Parameters!$C94)</f>
        <v>0</v>
      </c>
      <c r="D12" s="4">
        <f>C12*(1+Parameters!$C94)</f>
        <v>0</v>
      </c>
      <c r="E12" s="4">
        <f>D12*(1+Parameters!$C94)</f>
        <v>0</v>
      </c>
      <c r="F12" s="4">
        <f>E12*(1+Parameters!$C94)</f>
        <v>0</v>
      </c>
      <c r="G12" s="4">
        <f>F12*(1+Parameters!$C94)</f>
        <v>0</v>
      </c>
      <c r="H12" s="4">
        <f>G12*(1+Parameters!$C94)</f>
        <v>0</v>
      </c>
      <c r="I12" s="4">
        <f>H12*(1+Parameters!$C94)</f>
        <v>0</v>
      </c>
      <c r="J12" s="4">
        <f>I12*(1+Parameters!$C94)</f>
        <v>0</v>
      </c>
      <c r="K12" s="4">
        <f>J12*(1+Parameters!$C94)</f>
        <v>0</v>
      </c>
      <c r="L12" s="4">
        <f>K12*(1+Parameters!$C94)</f>
        <v>0</v>
      </c>
      <c r="M12" s="4">
        <f>L12*(1+Parameters!$C94)</f>
        <v>0</v>
      </c>
      <c r="N12" s="4">
        <f>M12*(1+Parameters!$C94)</f>
        <v>0</v>
      </c>
      <c r="O12" s="4">
        <f>N12*(1+Parameters!$C94)</f>
        <v>0</v>
      </c>
      <c r="P12" s="4">
        <f>O12*(1+Parameters!$C94)</f>
        <v>0</v>
      </c>
      <c r="Q12" s="4">
        <f>P12*(1+Parameters!$C94)</f>
        <v>0</v>
      </c>
      <c r="R12" s="4">
        <f>Q12*(1+Parameters!$C94)</f>
        <v>0</v>
      </c>
      <c r="S12" s="4">
        <f>R12*(1+Parameters!$C94)</f>
        <v>0</v>
      </c>
      <c r="T12" s="4">
        <f>S12*(1+Parameters!$C94)</f>
        <v>0</v>
      </c>
      <c r="U12" s="4">
        <f>T12*(1+Parameters!$C94)</f>
        <v>0</v>
      </c>
      <c r="V12" s="4">
        <f>U12*(1+Parameters!$C94)</f>
        <v>0</v>
      </c>
    </row>
    <row r="13" spans="1:22" x14ac:dyDescent="0.25">
      <c r="A13" s="16" t="str">
        <f>Parameters!A$21</f>
        <v>Agric: vineyards</v>
      </c>
      <c r="B13" s="4">
        <f>Parameters!H21</f>
        <v>0</v>
      </c>
      <c r="C13" s="4">
        <f>B13*(1+Parameters!$C95)</f>
        <v>0</v>
      </c>
      <c r="D13" s="4">
        <f>C13*(1+Parameters!$C95)</f>
        <v>0</v>
      </c>
      <c r="E13" s="4">
        <f>D13*(1+Parameters!$C95)</f>
        <v>0</v>
      </c>
      <c r="F13" s="4">
        <f>E13*(1+Parameters!$C95)</f>
        <v>0</v>
      </c>
      <c r="G13" s="4">
        <f>F13*(1+Parameters!$C95)</f>
        <v>0</v>
      </c>
      <c r="H13" s="4">
        <f>G13*(1+Parameters!$C95)</f>
        <v>0</v>
      </c>
      <c r="I13" s="4">
        <f>H13*(1+Parameters!$C95)</f>
        <v>0</v>
      </c>
      <c r="J13" s="4">
        <f>I13*(1+Parameters!$C95)</f>
        <v>0</v>
      </c>
      <c r="K13" s="4">
        <f>J13*(1+Parameters!$C95)</f>
        <v>0</v>
      </c>
      <c r="L13" s="4">
        <f>K13*(1+Parameters!$C95)</f>
        <v>0</v>
      </c>
      <c r="M13" s="4">
        <f>L13*(1+Parameters!$C95)</f>
        <v>0</v>
      </c>
      <c r="N13" s="4">
        <f>M13*(1+Parameters!$C95)</f>
        <v>0</v>
      </c>
      <c r="O13" s="4">
        <f>N13*(1+Parameters!$C95)</f>
        <v>0</v>
      </c>
      <c r="P13" s="4">
        <f>O13*(1+Parameters!$C95)</f>
        <v>0</v>
      </c>
      <c r="Q13" s="4">
        <f>P13*(1+Parameters!$C95)</f>
        <v>0</v>
      </c>
      <c r="R13" s="4">
        <f>Q13*(1+Parameters!$C95)</f>
        <v>0</v>
      </c>
      <c r="S13" s="4">
        <f>R13*(1+Parameters!$C95)</f>
        <v>0</v>
      </c>
      <c r="T13" s="4">
        <f>S13*(1+Parameters!$C95)</f>
        <v>0</v>
      </c>
      <c r="U13" s="4">
        <f>T13*(1+Parameters!$C95)</f>
        <v>0</v>
      </c>
      <c r="V13" s="4">
        <f>U13*(1+Parameters!$C95)</f>
        <v>0</v>
      </c>
    </row>
    <row r="14" spans="1:22" x14ac:dyDescent="0.25">
      <c r="A14" s="16" t="str">
        <f>Parameters!A$22</f>
        <v>Agric: grazing</v>
      </c>
      <c r="B14" s="4">
        <f>Parameters!H22</f>
        <v>0</v>
      </c>
      <c r="C14" s="4">
        <f>B14*(1+Parameters!$C96)</f>
        <v>0</v>
      </c>
      <c r="D14" s="4">
        <f>C14*(1+Parameters!$C96)</f>
        <v>0</v>
      </c>
      <c r="E14" s="4">
        <f>D14*(1+Parameters!$C96)</f>
        <v>0</v>
      </c>
      <c r="F14" s="4">
        <f>E14*(1+Parameters!$C96)</f>
        <v>0</v>
      </c>
      <c r="G14" s="4">
        <f>F14*(1+Parameters!$C96)</f>
        <v>0</v>
      </c>
      <c r="H14" s="4">
        <f>G14*(1+Parameters!$C96)</f>
        <v>0</v>
      </c>
      <c r="I14" s="4">
        <f>H14*(1+Parameters!$C96)</f>
        <v>0</v>
      </c>
      <c r="J14" s="4">
        <f>I14*(1+Parameters!$C96)</f>
        <v>0</v>
      </c>
      <c r="K14" s="4">
        <f>J14*(1+Parameters!$C96)</f>
        <v>0</v>
      </c>
      <c r="L14" s="4">
        <f>K14*(1+Parameters!$C96)</f>
        <v>0</v>
      </c>
      <c r="M14" s="4">
        <f>L14*(1+Parameters!$C96)</f>
        <v>0</v>
      </c>
      <c r="N14" s="4">
        <f>M14*(1+Parameters!$C96)</f>
        <v>0</v>
      </c>
      <c r="O14" s="4">
        <f>N14*(1+Parameters!$C96)</f>
        <v>0</v>
      </c>
      <c r="P14" s="4">
        <f>O14*(1+Parameters!$C96)</f>
        <v>0</v>
      </c>
      <c r="Q14" s="4">
        <f>P14*(1+Parameters!$C96)</f>
        <v>0</v>
      </c>
      <c r="R14" s="4">
        <f>Q14*(1+Parameters!$C96)</f>
        <v>0</v>
      </c>
      <c r="S14" s="4">
        <f>R14*(1+Parameters!$C96)</f>
        <v>0</v>
      </c>
      <c r="T14" s="4">
        <f>S14*(1+Parameters!$C96)</f>
        <v>0</v>
      </c>
      <c r="U14" s="4">
        <f>T14*(1+Parameters!$C96)</f>
        <v>0</v>
      </c>
      <c r="V14" s="4">
        <f>U14*(1+Parameters!$C96)</f>
        <v>0</v>
      </c>
    </row>
    <row r="15" spans="1:22" x14ac:dyDescent="0.25">
      <c r="A15" s="16" t="str">
        <f>Parameters!A$23</f>
        <v>Agric: vegetable growing</v>
      </c>
      <c r="B15" s="4">
        <f>Parameters!H23</f>
        <v>0</v>
      </c>
      <c r="C15" s="4">
        <f>B15*(1+Parameters!$C97)</f>
        <v>0</v>
      </c>
      <c r="D15" s="4">
        <f>C15*(1+Parameters!$C97)</f>
        <v>0</v>
      </c>
      <c r="E15" s="4">
        <f>D15*(1+Parameters!$C97)</f>
        <v>0</v>
      </c>
      <c r="F15" s="4">
        <f>E15*(1+Parameters!$C97)</f>
        <v>0</v>
      </c>
      <c r="G15" s="4">
        <f>F15*(1+Parameters!$C97)</f>
        <v>0</v>
      </c>
      <c r="H15" s="4">
        <f>G15*(1+Parameters!$C97)</f>
        <v>0</v>
      </c>
      <c r="I15" s="4">
        <f>H15*(1+Parameters!$C97)</f>
        <v>0</v>
      </c>
      <c r="J15" s="4">
        <f>I15*(1+Parameters!$C97)</f>
        <v>0</v>
      </c>
      <c r="K15" s="4">
        <f>J15*(1+Parameters!$C97)</f>
        <v>0</v>
      </c>
      <c r="L15" s="4">
        <f>K15*(1+Parameters!$C97)</f>
        <v>0</v>
      </c>
      <c r="M15" s="4">
        <f>L15*(1+Parameters!$C97)</f>
        <v>0</v>
      </c>
      <c r="N15" s="4">
        <f>M15*(1+Parameters!$C97)</f>
        <v>0</v>
      </c>
      <c r="O15" s="4">
        <f>N15*(1+Parameters!$C97)</f>
        <v>0</v>
      </c>
      <c r="P15" s="4">
        <f>O15*(1+Parameters!$C97)</f>
        <v>0</v>
      </c>
      <c r="Q15" s="4">
        <f>P15*(1+Parameters!$C97)</f>
        <v>0</v>
      </c>
      <c r="R15" s="4">
        <f>Q15*(1+Parameters!$C97)</f>
        <v>0</v>
      </c>
      <c r="S15" s="4">
        <f>R15*(1+Parameters!$C97)</f>
        <v>0</v>
      </c>
      <c r="T15" s="4">
        <f>S15*(1+Parameters!$C97)</f>
        <v>0</v>
      </c>
      <c r="U15" s="4">
        <f>T15*(1+Parameters!$C97)</f>
        <v>0</v>
      </c>
      <c r="V15" s="4">
        <f>U15*(1+Parameters!$C97)</f>
        <v>0</v>
      </c>
    </row>
    <row r="16" spans="1:22" x14ac:dyDescent="0.25">
      <c r="A16" s="16" t="str">
        <f>Parameters!A$24</f>
        <v>Infrastructure: Freeway</v>
      </c>
      <c r="B16" s="4">
        <f>Parameters!H24</f>
        <v>0</v>
      </c>
      <c r="C16" s="4">
        <f>B16*(1+Parameters!$C98)</f>
        <v>0</v>
      </c>
      <c r="D16" s="4">
        <f>C16*(1+Parameters!$C98)</f>
        <v>0</v>
      </c>
      <c r="E16" s="4">
        <f>D16*(1+Parameters!$C98)</f>
        <v>0</v>
      </c>
      <c r="F16" s="4">
        <f>E16*(1+Parameters!$C98)</f>
        <v>0</v>
      </c>
      <c r="G16" s="4">
        <f>F16*(1+Parameters!$C98)</f>
        <v>0</v>
      </c>
      <c r="H16" s="4">
        <f>G16*(1+Parameters!$C98)</f>
        <v>0</v>
      </c>
      <c r="I16" s="4">
        <f>H16*(1+Parameters!$C98)</f>
        <v>0</v>
      </c>
      <c r="J16" s="4">
        <f>I16*(1+Parameters!$C98)</f>
        <v>0</v>
      </c>
      <c r="K16" s="4">
        <f>J16*(1+Parameters!$C98)</f>
        <v>0</v>
      </c>
      <c r="L16" s="4">
        <f>K16*(1+Parameters!$C98)</f>
        <v>0</v>
      </c>
      <c r="M16" s="4">
        <f>L16*(1+Parameters!$C98)</f>
        <v>0</v>
      </c>
      <c r="N16" s="4">
        <f>M16*(1+Parameters!$C98)</f>
        <v>0</v>
      </c>
      <c r="O16" s="4">
        <f>N16*(1+Parameters!$C98)</f>
        <v>0</v>
      </c>
      <c r="P16" s="4">
        <f>O16*(1+Parameters!$C98)</f>
        <v>0</v>
      </c>
      <c r="Q16" s="4">
        <f>P16*(1+Parameters!$C98)</f>
        <v>0</v>
      </c>
      <c r="R16" s="4">
        <f>Q16*(1+Parameters!$C98)</f>
        <v>0</v>
      </c>
      <c r="S16" s="4">
        <f>R16*(1+Parameters!$C98)</f>
        <v>0</v>
      </c>
      <c r="T16" s="4">
        <f>S16*(1+Parameters!$C98)</f>
        <v>0</v>
      </c>
      <c r="U16" s="4">
        <f>T16*(1+Parameters!$C98)</f>
        <v>0</v>
      </c>
      <c r="V16" s="4">
        <f>U16*(1+Parameters!$C98)</f>
        <v>0</v>
      </c>
    </row>
    <row r="17" spans="1:22" x14ac:dyDescent="0.25">
      <c r="A17" s="16" t="str">
        <f>Parameters!A$25</f>
        <v>Infrastructure: Rail corridor</v>
      </c>
      <c r="B17" s="4">
        <f>Parameters!H25</f>
        <v>0</v>
      </c>
      <c r="C17" s="4">
        <f>B17*(1+Parameters!$C99)</f>
        <v>0</v>
      </c>
      <c r="D17" s="4">
        <f>C17*(1+Parameters!$C99)</f>
        <v>0</v>
      </c>
      <c r="E17" s="4">
        <f>D17*(1+Parameters!$C99)</f>
        <v>0</v>
      </c>
      <c r="F17" s="4">
        <f>E17*(1+Parameters!$C99)</f>
        <v>0</v>
      </c>
      <c r="G17" s="4">
        <f>F17*(1+Parameters!$C99)</f>
        <v>0</v>
      </c>
      <c r="H17" s="4">
        <f>G17*(1+Parameters!$C99)</f>
        <v>0</v>
      </c>
      <c r="I17" s="4">
        <f>H17*(1+Parameters!$C99)</f>
        <v>0</v>
      </c>
      <c r="J17" s="4">
        <f>I17*(1+Parameters!$C99)</f>
        <v>0</v>
      </c>
      <c r="K17" s="4">
        <f>J17*(1+Parameters!$C99)</f>
        <v>0</v>
      </c>
      <c r="L17" s="4">
        <f>K17*(1+Parameters!$C99)</f>
        <v>0</v>
      </c>
      <c r="M17" s="4">
        <f>L17*(1+Parameters!$C99)</f>
        <v>0</v>
      </c>
      <c r="N17" s="4">
        <f>M17*(1+Parameters!$C99)</f>
        <v>0</v>
      </c>
      <c r="O17" s="4">
        <f>N17*(1+Parameters!$C99)</f>
        <v>0</v>
      </c>
      <c r="P17" s="4">
        <f>O17*(1+Parameters!$C99)</f>
        <v>0</v>
      </c>
      <c r="Q17" s="4">
        <f>P17*(1+Parameters!$C99)</f>
        <v>0</v>
      </c>
      <c r="R17" s="4">
        <f>Q17*(1+Parameters!$C99)</f>
        <v>0</v>
      </c>
      <c r="S17" s="4">
        <f>R17*(1+Parameters!$C99)</f>
        <v>0</v>
      </c>
      <c r="T17" s="4">
        <f>S17*(1+Parameters!$C99)</f>
        <v>0</v>
      </c>
      <c r="U17" s="4">
        <f>T17*(1+Parameters!$C99)</f>
        <v>0</v>
      </c>
      <c r="V17" s="4">
        <f>U17*(1+Parameters!$C99)</f>
        <v>0</v>
      </c>
    </row>
    <row r="18" spans="1:22" x14ac:dyDescent="0.25">
      <c r="A18" s="16" t="str">
        <f>Parameters!A$26</f>
        <v>Infrastructure: Gas Pipeline</v>
      </c>
      <c r="B18" s="4">
        <f>Parameters!H26</f>
        <v>0</v>
      </c>
      <c r="C18" s="4">
        <f>B18*(1+Parameters!$C100)</f>
        <v>0</v>
      </c>
      <c r="D18" s="4">
        <f>C18*(1+Parameters!$C100)</f>
        <v>0</v>
      </c>
      <c r="E18" s="4">
        <f>D18*(1+Parameters!$C100)</f>
        <v>0</v>
      </c>
      <c r="F18" s="4">
        <f>E18*(1+Parameters!$C100)</f>
        <v>0</v>
      </c>
      <c r="G18" s="4">
        <f>F18*(1+Parameters!$C100)</f>
        <v>0</v>
      </c>
      <c r="H18" s="4">
        <f>G18*(1+Parameters!$C100)</f>
        <v>0</v>
      </c>
      <c r="I18" s="4">
        <f>H18*(1+Parameters!$C100)</f>
        <v>0</v>
      </c>
      <c r="J18" s="4">
        <f>I18*(1+Parameters!$C100)</f>
        <v>0</v>
      </c>
      <c r="K18" s="4">
        <f>J18*(1+Parameters!$C100)</f>
        <v>0</v>
      </c>
      <c r="L18" s="4">
        <f>K18*(1+Parameters!$C100)</f>
        <v>0</v>
      </c>
      <c r="M18" s="4">
        <f>L18*(1+Parameters!$C100)</f>
        <v>0</v>
      </c>
      <c r="N18" s="4">
        <f>M18*(1+Parameters!$C100)</f>
        <v>0</v>
      </c>
      <c r="O18" s="4">
        <f>N18*(1+Parameters!$C100)</f>
        <v>0</v>
      </c>
      <c r="P18" s="4">
        <f>O18*(1+Parameters!$C100)</f>
        <v>0</v>
      </c>
      <c r="Q18" s="4">
        <f>P18*(1+Parameters!$C100)</f>
        <v>0</v>
      </c>
      <c r="R18" s="4">
        <f>Q18*(1+Parameters!$C100)</f>
        <v>0</v>
      </c>
      <c r="S18" s="4">
        <f>R18*(1+Parameters!$C100)</f>
        <v>0</v>
      </c>
      <c r="T18" s="4">
        <f>S18*(1+Parameters!$C100)</f>
        <v>0</v>
      </c>
      <c r="U18" s="4">
        <f>T18*(1+Parameters!$C100)</f>
        <v>0</v>
      </c>
      <c r="V18" s="4">
        <f>U18*(1+Parameters!$C100)</f>
        <v>0</v>
      </c>
    </row>
    <row r="19" spans="1:22" x14ac:dyDescent="0.25">
      <c r="A19" s="16" t="str">
        <f>Parameters!A$27</f>
        <v>Infrastructure: Tranmission Lines OH</v>
      </c>
      <c r="B19" s="4">
        <f>Parameters!H27</f>
        <v>0</v>
      </c>
      <c r="C19" s="4">
        <f>B19*(1+Parameters!$C101)</f>
        <v>0</v>
      </c>
      <c r="D19" s="4">
        <f>C19*(1+Parameters!$C101)</f>
        <v>0</v>
      </c>
      <c r="E19" s="4">
        <f>D19*(1+Parameters!$C101)</f>
        <v>0</v>
      </c>
      <c r="F19" s="4">
        <f>E19*(1+Parameters!$C101)</f>
        <v>0</v>
      </c>
      <c r="G19" s="4">
        <f>F19*(1+Parameters!$C101)</f>
        <v>0</v>
      </c>
      <c r="H19" s="4">
        <f>G19*(1+Parameters!$C101)</f>
        <v>0</v>
      </c>
      <c r="I19" s="4">
        <f>H19*(1+Parameters!$C101)</f>
        <v>0</v>
      </c>
      <c r="J19" s="4">
        <f>I19*(1+Parameters!$C101)</f>
        <v>0</v>
      </c>
      <c r="K19" s="4">
        <f>J19*(1+Parameters!$C101)</f>
        <v>0</v>
      </c>
      <c r="L19" s="4">
        <f>K19*(1+Parameters!$C101)</f>
        <v>0</v>
      </c>
      <c r="M19" s="4">
        <f>L19*(1+Parameters!$C101)</f>
        <v>0</v>
      </c>
      <c r="N19" s="4">
        <f>M19*(1+Parameters!$C101)</f>
        <v>0</v>
      </c>
      <c r="O19" s="4">
        <f>N19*(1+Parameters!$C101)</f>
        <v>0</v>
      </c>
      <c r="P19" s="4">
        <f>O19*(1+Parameters!$C101)</f>
        <v>0</v>
      </c>
      <c r="Q19" s="4">
        <f>P19*(1+Parameters!$C101)</f>
        <v>0</v>
      </c>
      <c r="R19" s="4">
        <f>Q19*(1+Parameters!$C101)</f>
        <v>0</v>
      </c>
      <c r="S19" s="4">
        <f>R19*(1+Parameters!$C101)</f>
        <v>0</v>
      </c>
      <c r="T19" s="4">
        <f>S19*(1+Parameters!$C101)</f>
        <v>0</v>
      </c>
      <c r="U19" s="4">
        <f>T19*(1+Parameters!$C101)</f>
        <v>0</v>
      </c>
      <c r="V19" s="4">
        <f>U19*(1+Parameters!$C101)</f>
        <v>0</v>
      </c>
    </row>
    <row r="20" spans="1:22" x14ac:dyDescent="0.25">
      <c r="A20" s="16" t="str">
        <f>Parameters!A$28</f>
        <v>Infrastructure: Tranmission Lines UG</v>
      </c>
      <c r="B20" s="4">
        <f>Parameters!H28</f>
        <v>0</v>
      </c>
      <c r="C20" s="4">
        <f>B20*(1+Parameters!$C102)</f>
        <v>0</v>
      </c>
      <c r="D20" s="4">
        <f>C20*(1+Parameters!$C102)</f>
        <v>0</v>
      </c>
      <c r="E20" s="4">
        <f>D20*(1+Parameters!$C102)</f>
        <v>0</v>
      </c>
      <c r="F20" s="4">
        <f>E20*(1+Parameters!$C102)</f>
        <v>0</v>
      </c>
      <c r="G20" s="4">
        <f>F20*(1+Parameters!$C102)</f>
        <v>0</v>
      </c>
      <c r="H20" s="4">
        <f>G20*(1+Parameters!$C102)</f>
        <v>0</v>
      </c>
      <c r="I20" s="4">
        <f>H20*(1+Parameters!$C102)</f>
        <v>0</v>
      </c>
      <c r="J20" s="4">
        <f>I20*(1+Parameters!$C102)</f>
        <v>0</v>
      </c>
      <c r="K20" s="4">
        <f>J20*(1+Parameters!$C102)</f>
        <v>0</v>
      </c>
      <c r="L20" s="4">
        <f>K20*(1+Parameters!$C102)</f>
        <v>0</v>
      </c>
      <c r="M20" s="4">
        <f>L20*(1+Parameters!$C102)</f>
        <v>0</v>
      </c>
      <c r="N20" s="4">
        <f>M20*(1+Parameters!$C102)</f>
        <v>0</v>
      </c>
      <c r="O20" s="4">
        <f>N20*(1+Parameters!$C102)</f>
        <v>0</v>
      </c>
      <c r="P20" s="4">
        <f>O20*(1+Parameters!$C102)</f>
        <v>0</v>
      </c>
      <c r="Q20" s="4">
        <f>P20*(1+Parameters!$C102)</f>
        <v>0</v>
      </c>
      <c r="R20" s="4">
        <f>Q20*(1+Parameters!$C102)</f>
        <v>0</v>
      </c>
      <c r="S20" s="4">
        <f>R20*(1+Parameters!$C102)</f>
        <v>0</v>
      </c>
      <c r="T20" s="4">
        <f>S20*(1+Parameters!$C102)</f>
        <v>0</v>
      </c>
      <c r="U20" s="4">
        <f>T20*(1+Parameters!$C102)</f>
        <v>0</v>
      </c>
      <c r="V20" s="4">
        <f>U20*(1+Parameters!$C102)</f>
        <v>0</v>
      </c>
    </row>
    <row r="21" spans="1:22" x14ac:dyDescent="0.25">
      <c r="A21" s="16" t="str">
        <f>Parameters!A$29</f>
        <v>Special purpose protection zones; Schools etc</v>
      </c>
      <c r="B21" s="4">
        <f>Parameters!H29</f>
        <v>0</v>
      </c>
      <c r="C21" s="4">
        <f>B21*(1+Parameters!$C103)</f>
        <v>0</v>
      </c>
      <c r="D21" s="4">
        <f>C21*(1+Parameters!$C103)</f>
        <v>0</v>
      </c>
      <c r="E21" s="4">
        <f>D21*(1+Parameters!$C103)</f>
        <v>0</v>
      </c>
      <c r="F21" s="4">
        <f>E21*(1+Parameters!$C103)</f>
        <v>0</v>
      </c>
      <c r="G21" s="4">
        <f>F21*(1+Parameters!$C103)</f>
        <v>0</v>
      </c>
      <c r="H21" s="4">
        <f>G21*(1+Parameters!$C103)</f>
        <v>0</v>
      </c>
      <c r="I21" s="4">
        <f>H21*(1+Parameters!$C103)</f>
        <v>0</v>
      </c>
      <c r="J21" s="4">
        <f>I21*(1+Parameters!$C103)</f>
        <v>0</v>
      </c>
      <c r="K21" s="4">
        <f>J21*(1+Parameters!$C103)</f>
        <v>0</v>
      </c>
      <c r="L21" s="4">
        <f>K21*(1+Parameters!$C103)</f>
        <v>0</v>
      </c>
      <c r="M21" s="4">
        <f>L21*(1+Parameters!$C103)</f>
        <v>0</v>
      </c>
      <c r="N21" s="4">
        <f>M21*(1+Parameters!$C103)</f>
        <v>0</v>
      </c>
      <c r="O21" s="4">
        <f>N21*(1+Parameters!$C103)</f>
        <v>0</v>
      </c>
      <c r="P21" s="4">
        <f>O21*(1+Parameters!$C103)</f>
        <v>0</v>
      </c>
      <c r="Q21" s="4">
        <f>P21*(1+Parameters!$C103)</f>
        <v>0</v>
      </c>
      <c r="R21" s="4">
        <f>Q21*(1+Parameters!$C103)</f>
        <v>0</v>
      </c>
      <c r="S21" s="4">
        <f>R21*(1+Parameters!$C103)</f>
        <v>0</v>
      </c>
      <c r="T21" s="4">
        <f>S21*(1+Parameters!$C103)</f>
        <v>0</v>
      </c>
      <c r="U21" s="4">
        <f>T21*(1+Parameters!$C103)</f>
        <v>0</v>
      </c>
      <c r="V21" s="4">
        <f>U21*(1+Parameters!$C103)</f>
        <v>0</v>
      </c>
    </row>
    <row r="22" spans="1:22" x14ac:dyDescent="0.25">
      <c r="A22" s="16" t="str">
        <f>Parameters!A$30</f>
        <v>Agric: Horse studs</v>
      </c>
      <c r="B22" s="4">
        <f>Parameters!H30</f>
        <v>0</v>
      </c>
      <c r="C22" s="4">
        <f>B22*(1+Parameters!$C104)</f>
        <v>0</v>
      </c>
      <c r="D22" s="4">
        <f>C22*(1+Parameters!$C104)</f>
        <v>0</v>
      </c>
      <c r="E22" s="4">
        <f>D22*(1+Parameters!$C104)</f>
        <v>0</v>
      </c>
      <c r="F22" s="4">
        <f>E22*(1+Parameters!$C104)</f>
        <v>0</v>
      </c>
      <c r="G22" s="4">
        <f>F22*(1+Parameters!$C104)</f>
        <v>0</v>
      </c>
      <c r="H22" s="4">
        <f>G22*(1+Parameters!$C104)</f>
        <v>0</v>
      </c>
      <c r="I22" s="4">
        <f>H22*(1+Parameters!$C104)</f>
        <v>0</v>
      </c>
      <c r="J22" s="4">
        <f>I22*(1+Parameters!$C104)</f>
        <v>0</v>
      </c>
      <c r="K22" s="4">
        <f>J22*(1+Parameters!$C104)</f>
        <v>0</v>
      </c>
      <c r="L22" s="4">
        <f>K22*(1+Parameters!$C104)</f>
        <v>0</v>
      </c>
      <c r="M22" s="4">
        <f>L22*(1+Parameters!$C104)</f>
        <v>0</v>
      </c>
      <c r="N22" s="4">
        <f>M22*(1+Parameters!$C104)</f>
        <v>0</v>
      </c>
      <c r="O22" s="4">
        <f>N22*(1+Parameters!$C104)</f>
        <v>0</v>
      </c>
      <c r="P22" s="4">
        <f>O22*(1+Parameters!$C104)</f>
        <v>0</v>
      </c>
      <c r="Q22" s="4">
        <f>P22*(1+Parameters!$C104)</f>
        <v>0</v>
      </c>
      <c r="R22" s="4">
        <f>Q22*(1+Parameters!$C104)</f>
        <v>0</v>
      </c>
      <c r="S22" s="4">
        <f>R22*(1+Parameters!$C104)</f>
        <v>0</v>
      </c>
      <c r="T22" s="4">
        <f>S22*(1+Parameters!$C104)</f>
        <v>0</v>
      </c>
      <c r="U22" s="4">
        <f>T22*(1+Parameters!$C104)</f>
        <v>0</v>
      </c>
      <c r="V22" s="4">
        <f>U22*(1+Parameters!$C104)</f>
        <v>0</v>
      </c>
    </row>
    <row r="23" spans="1:22" x14ac:dyDescent="0.25">
      <c r="A23" s="16" t="str">
        <f>Parameters!A$31</f>
        <v>Residential - urban</v>
      </c>
      <c r="B23" s="4">
        <f>Parameters!H31</f>
        <v>0</v>
      </c>
      <c r="C23" s="4">
        <f>B23*(1+Parameters!$C105)</f>
        <v>0</v>
      </c>
      <c r="D23" s="4">
        <f>C23*(1+Parameters!$C105)</f>
        <v>0</v>
      </c>
      <c r="E23" s="4">
        <f>D23*(1+Parameters!$C105)</f>
        <v>0</v>
      </c>
      <c r="F23" s="4">
        <f>E23*(1+Parameters!$C105)</f>
        <v>0</v>
      </c>
      <c r="G23" s="4">
        <f>F23*(1+Parameters!$C105)</f>
        <v>0</v>
      </c>
      <c r="H23" s="4">
        <f>G23*(1+Parameters!$C105)</f>
        <v>0</v>
      </c>
      <c r="I23" s="4">
        <f>H23*(1+Parameters!$C105)</f>
        <v>0</v>
      </c>
      <c r="J23" s="4">
        <f>I23*(1+Parameters!$C105)</f>
        <v>0</v>
      </c>
      <c r="K23" s="4">
        <f>J23*(1+Parameters!$C105)</f>
        <v>0</v>
      </c>
      <c r="L23" s="4">
        <f>K23*(1+Parameters!$C105)</f>
        <v>0</v>
      </c>
      <c r="M23" s="4">
        <f>L23*(1+Parameters!$C105)</f>
        <v>0</v>
      </c>
      <c r="N23" s="4">
        <f>M23*(1+Parameters!$C105)</f>
        <v>0</v>
      </c>
      <c r="O23" s="4">
        <f>N23*(1+Parameters!$C105)</f>
        <v>0</v>
      </c>
      <c r="P23" s="4">
        <f>O23*(1+Parameters!$C105)</f>
        <v>0</v>
      </c>
      <c r="Q23" s="4">
        <f>P23*(1+Parameters!$C105)</f>
        <v>0</v>
      </c>
      <c r="R23" s="4">
        <f>Q23*(1+Parameters!$C105)</f>
        <v>0</v>
      </c>
      <c r="S23" s="4">
        <f>R23*(1+Parameters!$C105)</f>
        <v>0</v>
      </c>
      <c r="T23" s="4">
        <f>S23*(1+Parameters!$C105)</f>
        <v>0</v>
      </c>
      <c r="U23" s="4">
        <f>T23*(1+Parameters!$C105)</f>
        <v>0</v>
      </c>
      <c r="V23" s="4">
        <f>U23*(1+Parameters!$C105)</f>
        <v>0</v>
      </c>
    </row>
    <row r="24" spans="1:22" x14ac:dyDescent="0.25">
      <c r="A24" s="16" t="str">
        <f>Parameters!A$32</f>
        <v>Residential - rural</v>
      </c>
      <c r="B24" s="4">
        <f>Parameters!H32</f>
        <v>0</v>
      </c>
      <c r="C24" s="4">
        <f>B24*(1+Parameters!$C106)</f>
        <v>0</v>
      </c>
      <c r="D24" s="4">
        <f>C24*(1+Parameters!$C106)</f>
        <v>0</v>
      </c>
      <c r="E24" s="4">
        <f>D24*(1+Parameters!$C106)</f>
        <v>0</v>
      </c>
      <c r="F24" s="4">
        <f>E24*(1+Parameters!$C106)</f>
        <v>0</v>
      </c>
      <c r="G24" s="4">
        <f>F24*(1+Parameters!$C106)</f>
        <v>0</v>
      </c>
      <c r="H24" s="4">
        <f>G24*(1+Parameters!$C106)</f>
        <v>0</v>
      </c>
      <c r="I24" s="4">
        <f>H24*(1+Parameters!$C106)</f>
        <v>0</v>
      </c>
      <c r="J24" s="4">
        <f>I24*(1+Parameters!$C106)</f>
        <v>0</v>
      </c>
      <c r="K24" s="4">
        <f>J24*(1+Parameters!$C106)</f>
        <v>0</v>
      </c>
      <c r="L24" s="4">
        <f>K24*(1+Parameters!$C106)</f>
        <v>0</v>
      </c>
      <c r="M24" s="4">
        <f>L24*(1+Parameters!$C106)</f>
        <v>0</v>
      </c>
      <c r="N24" s="4">
        <f>M24*(1+Parameters!$C106)</f>
        <v>0</v>
      </c>
      <c r="O24" s="4">
        <f>N24*(1+Parameters!$C106)</f>
        <v>0</v>
      </c>
      <c r="P24" s="4">
        <f>O24*(1+Parameters!$C106)</f>
        <v>0</v>
      </c>
      <c r="Q24" s="4">
        <f>P24*(1+Parameters!$C106)</f>
        <v>0</v>
      </c>
      <c r="R24" s="4">
        <f>Q24*(1+Parameters!$C106)</f>
        <v>0</v>
      </c>
      <c r="S24" s="4">
        <f>R24*(1+Parameters!$C106)</f>
        <v>0</v>
      </c>
      <c r="T24" s="4">
        <f>S24*(1+Parameters!$C106)</f>
        <v>0</v>
      </c>
      <c r="U24" s="4">
        <f>T24*(1+Parameters!$C106)</f>
        <v>0</v>
      </c>
      <c r="V24" s="4">
        <f>U24*(1+Parameters!$C106)</f>
        <v>0</v>
      </c>
    </row>
    <row r="25" spans="1:22" x14ac:dyDescent="0.25">
      <c r="A25" s="16" t="str">
        <f>Parameters!A$33</f>
        <v>Asset type 20</v>
      </c>
      <c r="B25" s="4">
        <f>Parameters!H33</f>
        <v>0</v>
      </c>
      <c r="C25" s="4">
        <f>B25*(1+Parameters!$C107)</f>
        <v>0</v>
      </c>
      <c r="D25" s="4">
        <f>C25*(1+Parameters!$C107)</f>
        <v>0</v>
      </c>
      <c r="E25" s="4">
        <f>D25*(1+Parameters!$C107)</f>
        <v>0</v>
      </c>
      <c r="F25" s="4">
        <f>E25*(1+Parameters!$C107)</f>
        <v>0</v>
      </c>
      <c r="G25" s="4">
        <f>F25*(1+Parameters!$C107)</f>
        <v>0</v>
      </c>
      <c r="H25" s="4">
        <f>G25*(1+Parameters!$C107)</f>
        <v>0</v>
      </c>
      <c r="I25" s="4">
        <f>H25*(1+Parameters!$C107)</f>
        <v>0</v>
      </c>
      <c r="J25" s="4">
        <f>I25*(1+Parameters!$C107)</f>
        <v>0</v>
      </c>
      <c r="K25" s="4">
        <f>J25*(1+Parameters!$C107)</f>
        <v>0</v>
      </c>
      <c r="L25" s="4">
        <f>K25*(1+Parameters!$C107)</f>
        <v>0</v>
      </c>
      <c r="M25" s="4">
        <f>L25*(1+Parameters!$C107)</f>
        <v>0</v>
      </c>
      <c r="N25" s="4">
        <f>M25*(1+Parameters!$C107)</f>
        <v>0</v>
      </c>
      <c r="O25" s="4">
        <f>N25*(1+Parameters!$C107)</f>
        <v>0</v>
      </c>
      <c r="P25" s="4">
        <f>O25*(1+Parameters!$C107)</f>
        <v>0</v>
      </c>
      <c r="Q25" s="4">
        <f>P25*(1+Parameters!$C107)</f>
        <v>0</v>
      </c>
      <c r="R25" s="4">
        <f>Q25*(1+Parameters!$C107)</f>
        <v>0</v>
      </c>
      <c r="S25" s="4">
        <f>R25*(1+Parameters!$C107)</f>
        <v>0</v>
      </c>
      <c r="T25" s="4">
        <f>S25*(1+Parameters!$C107)</f>
        <v>0</v>
      </c>
      <c r="U25" s="4">
        <f>T25*(1+Parameters!$C107)</f>
        <v>0</v>
      </c>
      <c r="V25" s="4">
        <f>U25*(1+Parameters!$C107)</f>
        <v>0</v>
      </c>
    </row>
    <row r="26" spans="1:22" x14ac:dyDescent="0.25">
      <c r="A26" s="16" t="str">
        <f>Parameters!A$34</f>
        <v>Asset type 21</v>
      </c>
      <c r="B26" s="4">
        <f>Parameters!H34</f>
        <v>0</v>
      </c>
      <c r="C26" s="4">
        <f>B26*(1+Parameters!$C108)</f>
        <v>0</v>
      </c>
      <c r="D26" s="4">
        <f>C26*(1+Parameters!$C108)</f>
        <v>0</v>
      </c>
      <c r="E26" s="4">
        <f>D26*(1+Parameters!$C108)</f>
        <v>0</v>
      </c>
      <c r="F26" s="4">
        <f>E26*(1+Parameters!$C108)</f>
        <v>0</v>
      </c>
      <c r="G26" s="4">
        <f>F26*(1+Parameters!$C108)</f>
        <v>0</v>
      </c>
      <c r="H26" s="4">
        <f>G26*(1+Parameters!$C108)</f>
        <v>0</v>
      </c>
      <c r="I26" s="4">
        <f>H26*(1+Parameters!$C108)</f>
        <v>0</v>
      </c>
      <c r="J26" s="4">
        <f>I26*(1+Parameters!$C108)</f>
        <v>0</v>
      </c>
      <c r="K26" s="4">
        <f>J26*(1+Parameters!$C108)</f>
        <v>0</v>
      </c>
      <c r="L26" s="4">
        <f>K26*(1+Parameters!$C108)</f>
        <v>0</v>
      </c>
      <c r="M26" s="4">
        <f>L26*(1+Parameters!$C108)</f>
        <v>0</v>
      </c>
      <c r="N26" s="4">
        <f>M26*(1+Parameters!$C108)</f>
        <v>0</v>
      </c>
      <c r="O26" s="4">
        <f>N26*(1+Parameters!$C108)</f>
        <v>0</v>
      </c>
      <c r="P26" s="4">
        <f>O26*(1+Parameters!$C108)</f>
        <v>0</v>
      </c>
      <c r="Q26" s="4">
        <f>P26*(1+Parameters!$C108)</f>
        <v>0</v>
      </c>
      <c r="R26" s="4">
        <f>Q26*(1+Parameters!$C108)</f>
        <v>0</v>
      </c>
      <c r="S26" s="4">
        <f>R26*(1+Parameters!$C108)</f>
        <v>0</v>
      </c>
      <c r="T26" s="4">
        <f>S26*(1+Parameters!$C108)</f>
        <v>0</v>
      </c>
      <c r="U26" s="4">
        <f>T26*(1+Parameters!$C108)</f>
        <v>0</v>
      </c>
      <c r="V26" s="4">
        <f>U26*(1+Parameters!$C108)</f>
        <v>0</v>
      </c>
    </row>
    <row r="27" spans="1:22" x14ac:dyDescent="0.25">
      <c r="A27" s="16" t="str">
        <f>Parameters!A$35</f>
        <v>Asset type 22</v>
      </c>
      <c r="B27" s="4">
        <f>Parameters!H35</f>
        <v>0</v>
      </c>
      <c r="C27" s="4">
        <f>B27*(1+Parameters!$C109)</f>
        <v>0</v>
      </c>
      <c r="D27" s="4">
        <f>C27*(1+Parameters!$C109)</f>
        <v>0</v>
      </c>
      <c r="E27" s="4">
        <f>D27*(1+Parameters!$C109)</f>
        <v>0</v>
      </c>
      <c r="F27" s="4">
        <f>E27*(1+Parameters!$C109)</f>
        <v>0</v>
      </c>
      <c r="G27" s="4">
        <f>F27*(1+Parameters!$C109)</f>
        <v>0</v>
      </c>
      <c r="H27" s="4">
        <f>G27*(1+Parameters!$C109)</f>
        <v>0</v>
      </c>
      <c r="I27" s="4">
        <f>H27*(1+Parameters!$C109)</f>
        <v>0</v>
      </c>
      <c r="J27" s="4">
        <f>I27*(1+Parameters!$C109)</f>
        <v>0</v>
      </c>
      <c r="K27" s="4">
        <f>J27*(1+Parameters!$C109)</f>
        <v>0</v>
      </c>
      <c r="L27" s="4">
        <f>K27*(1+Parameters!$C109)</f>
        <v>0</v>
      </c>
      <c r="M27" s="4">
        <f>L27*(1+Parameters!$C109)</f>
        <v>0</v>
      </c>
      <c r="N27" s="4">
        <f>M27*(1+Parameters!$C109)</f>
        <v>0</v>
      </c>
      <c r="O27" s="4">
        <f>N27*(1+Parameters!$C109)</f>
        <v>0</v>
      </c>
      <c r="P27" s="4">
        <f>O27*(1+Parameters!$C109)</f>
        <v>0</v>
      </c>
      <c r="Q27" s="4">
        <f>P27*(1+Parameters!$C109)</f>
        <v>0</v>
      </c>
      <c r="R27" s="4">
        <f>Q27*(1+Parameters!$C109)</f>
        <v>0</v>
      </c>
      <c r="S27" s="4">
        <f>R27*(1+Parameters!$C109)</f>
        <v>0</v>
      </c>
      <c r="T27" s="4">
        <f>S27*(1+Parameters!$C109)</f>
        <v>0</v>
      </c>
      <c r="U27" s="4">
        <f>T27*(1+Parameters!$C109)</f>
        <v>0</v>
      </c>
      <c r="V27" s="4">
        <f>U27*(1+Parameters!$C109)</f>
        <v>0</v>
      </c>
    </row>
    <row r="28" spans="1:22" x14ac:dyDescent="0.25">
      <c r="A28" s="16" t="str">
        <f>Parameters!A$36</f>
        <v>Asset type 23</v>
      </c>
      <c r="B28" s="4">
        <f>Parameters!H36</f>
        <v>0</v>
      </c>
      <c r="C28" s="4">
        <f>B28*(1+Parameters!$C110)</f>
        <v>0</v>
      </c>
      <c r="D28" s="4">
        <f>C28*(1+Parameters!$C110)</f>
        <v>0</v>
      </c>
      <c r="E28" s="4">
        <f>D28*(1+Parameters!$C110)</f>
        <v>0</v>
      </c>
      <c r="F28" s="4">
        <f>E28*(1+Parameters!$C110)</f>
        <v>0</v>
      </c>
      <c r="G28" s="4">
        <f>F28*(1+Parameters!$C110)</f>
        <v>0</v>
      </c>
      <c r="H28" s="4">
        <f>G28*(1+Parameters!$C110)</f>
        <v>0</v>
      </c>
      <c r="I28" s="4">
        <f>H28*(1+Parameters!$C110)</f>
        <v>0</v>
      </c>
      <c r="J28" s="4">
        <f>I28*(1+Parameters!$C110)</f>
        <v>0</v>
      </c>
      <c r="K28" s="4">
        <f>J28*(1+Parameters!$C110)</f>
        <v>0</v>
      </c>
      <c r="L28" s="4">
        <f>K28*(1+Parameters!$C110)</f>
        <v>0</v>
      </c>
      <c r="M28" s="4">
        <f>L28*(1+Parameters!$C110)</f>
        <v>0</v>
      </c>
      <c r="N28" s="4">
        <f>M28*(1+Parameters!$C110)</f>
        <v>0</v>
      </c>
      <c r="O28" s="4">
        <f>N28*(1+Parameters!$C110)</f>
        <v>0</v>
      </c>
      <c r="P28" s="4">
        <f>O28*(1+Parameters!$C110)</f>
        <v>0</v>
      </c>
      <c r="Q28" s="4">
        <f>P28*(1+Parameters!$C110)</f>
        <v>0</v>
      </c>
      <c r="R28" s="4">
        <f>Q28*(1+Parameters!$C110)</f>
        <v>0</v>
      </c>
      <c r="S28" s="4">
        <f>R28*(1+Parameters!$C110)</f>
        <v>0</v>
      </c>
      <c r="T28" s="4">
        <f>S28*(1+Parameters!$C110)</f>
        <v>0</v>
      </c>
      <c r="U28" s="4">
        <f>T28*(1+Parameters!$C110)</f>
        <v>0</v>
      </c>
      <c r="V28" s="4">
        <f>U28*(1+Parameters!$C110)</f>
        <v>0</v>
      </c>
    </row>
    <row r="29" spans="1:22" x14ac:dyDescent="0.25">
      <c r="A29" s="16" t="str">
        <f>Parameters!A$37</f>
        <v>Asset type 24</v>
      </c>
      <c r="B29" s="4">
        <f>Parameters!H37</f>
        <v>0</v>
      </c>
      <c r="C29" s="4">
        <f>B29*(1+Parameters!$C111)</f>
        <v>0</v>
      </c>
      <c r="D29" s="4">
        <f>C29*(1+Parameters!$C111)</f>
        <v>0</v>
      </c>
      <c r="E29" s="4">
        <f>D29*(1+Parameters!$C111)</f>
        <v>0</v>
      </c>
      <c r="F29" s="4">
        <f>E29*(1+Parameters!$C111)</f>
        <v>0</v>
      </c>
      <c r="G29" s="4">
        <f>F29*(1+Parameters!$C111)</f>
        <v>0</v>
      </c>
      <c r="H29" s="4">
        <f>G29*(1+Parameters!$C111)</f>
        <v>0</v>
      </c>
      <c r="I29" s="4">
        <f>H29*(1+Parameters!$C111)</f>
        <v>0</v>
      </c>
      <c r="J29" s="4">
        <f>I29*(1+Parameters!$C111)</f>
        <v>0</v>
      </c>
      <c r="K29" s="4">
        <f>J29*(1+Parameters!$C111)</f>
        <v>0</v>
      </c>
      <c r="L29" s="4">
        <f>K29*(1+Parameters!$C111)</f>
        <v>0</v>
      </c>
      <c r="M29" s="4">
        <f>L29*(1+Parameters!$C111)</f>
        <v>0</v>
      </c>
      <c r="N29" s="4">
        <f>M29*(1+Parameters!$C111)</f>
        <v>0</v>
      </c>
      <c r="O29" s="4">
        <f>N29*(1+Parameters!$C111)</f>
        <v>0</v>
      </c>
      <c r="P29" s="4">
        <f>O29*(1+Parameters!$C111)</f>
        <v>0</v>
      </c>
      <c r="Q29" s="4">
        <f>P29*(1+Parameters!$C111)</f>
        <v>0</v>
      </c>
      <c r="R29" s="4">
        <f>Q29*(1+Parameters!$C111)</f>
        <v>0</v>
      </c>
      <c r="S29" s="4">
        <f>R29*(1+Parameters!$C111)</f>
        <v>0</v>
      </c>
      <c r="T29" s="4">
        <f>S29*(1+Parameters!$C111)</f>
        <v>0</v>
      </c>
      <c r="U29" s="4">
        <f>T29*(1+Parameters!$C111)</f>
        <v>0</v>
      </c>
      <c r="V29" s="4">
        <f>U29*(1+Parameters!$C111)</f>
        <v>0</v>
      </c>
    </row>
    <row r="30" spans="1:22" x14ac:dyDescent="0.25">
      <c r="A30" s="16" t="str">
        <f>Parameters!A$38</f>
        <v>Asset type 25</v>
      </c>
      <c r="B30" s="4">
        <f>Parameters!H38</f>
        <v>0</v>
      </c>
      <c r="C30" s="4">
        <f>B30*(1+Parameters!$C112)</f>
        <v>0</v>
      </c>
      <c r="D30" s="4">
        <f>C30*(1+Parameters!$C112)</f>
        <v>0</v>
      </c>
      <c r="E30" s="4">
        <f>D30*(1+Parameters!$C112)</f>
        <v>0</v>
      </c>
      <c r="F30" s="4">
        <f>E30*(1+Parameters!$C112)</f>
        <v>0</v>
      </c>
      <c r="G30" s="4">
        <f>F30*(1+Parameters!$C112)</f>
        <v>0</v>
      </c>
      <c r="H30" s="4">
        <f>G30*(1+Parameters!$C112)</f>
        <v>0</v>
      </c>
      <c r="I30" s="4">
        <f>H30*(1+Parameters!$C112)</f>
        <v>0</v>
      </c>
      <c r="J30" s="4">
        <f>I30*(1+Parameters!$C112)</f>
        <v>0</v>
      </c>
      <c r="K30" s="4">
        <f>J30*(1+Parameters!$C112)</f>
        <v>0</v>
      </c>
      <c r="L30" s="4">
        <f>K30*(1+Parameters!$C112)</f>
        <v>0</v>
      </c>
      <c r="M30" s="4">
        <f>L30*(1+Parameters!$C112)</f>
        <v>0</v>
      </c>
      <c r="N30" s="4">
        <f>M30*(1+Parameters!$C112)</f>
        <v>0</v>
      </c>
      <c r="O30" s="4">
        <f>N30*(1+Parameters!$C112)</f>
        <v>0</v>
      </c>
      <c r="P30" s="4">
        <f>O30*(1+Parameters!$C112)</f>
        <v>0</v>
      </c>
      <c r="Q30" s="4">
        <f>P30*(1+Parameters!$C112)</f>
        <v>0</v>
      </c>
      <c r="R30" s="4">
        <f>Q30*(1+Parameters!$C112)</f>
        <v>0</v>
      </c>
      <c r="S30" s="4">
        <f>R30*(1+Parameters!$C112)</f>
        <v>0</v>
      </c>
      <c r="T30" s="4">
        <f>S30*(1+Parameters!$C112)</f>
        <v>0</v>
      </c>
      <c r="U30" s="4">
        <f>T30*(1+Parameters!$C112)</f>
        <v>0</v>
      </c>
      <c r="V30" s="4">
        <f>U30*(1+Parameters!$C112)</f>
        <v>0</v>
      </c>
    </row>
    <row r="31" spans="1:22" x14ac:dyDescent="0.25">
      <c r="C31" s="4"/>
      <c r="D31" s="4"/>
      <c r="E31" s="4"/>
      <c r="F31" s="4"/>
      <c r="G31" s="4"/>
      <c r="H31" s="4"/>
      <c r="I31" s="4"/>
      <c r="J31" s="4"/>
      <c r="K31" s="4"/>
      <c r="L31" s="4"/>
      <c r="M31" s="4"/>
      <c r="N31" s="4"/>
      <c r="O31" s="4"/>
      <c r="P31" s="4"/>
      <c r="Q31" s="4"/>
      <c r="R31" s="4"/>
      <c r="S31" s="4"/>
      <c r="T31" s="4"/>
      <c r="U31" s="4"/>
      <c r="V31" s="4"/>
    </row>
    <row r="32" spans="1:22" x14ac:dyDescent="0.25">
      <c r="A32" t="s">
        <v>35</v>
      </c>
      <c r="C32" s="4"/>
      <c r="D32" s="4"/>
      <c r="E32" s="4"/>
      <c r="F32" s="4"/>
      <c r="G32" s="4"/>
      <c r="H32" s="4"/>
      <c r="I32" s="4"/>
      <c r="J32" s="4"/>
      <c r="K32" s="4"/>
      <c r="L32" s="4"/>
      <c r="M32" s="4"/>
      <c r="N32" s="4"/>
      <c r="O32" s="4"/>
      <c r="P32" s="4"/>
      <c r="Q32" s="4"/>
      <c r="R32" s="4"/>
      <c r="S32" s="4"/>
      <c r="T32" s="4"/>
      <c r="U32" s="4"/>
      <c r="V32" s="4"/>
    </row>
    <row r="33" spans="1:22" x14ac:dyDescent="0.25">
      <c r="C33" s="4"/>
      <c r="D33" s="4"/>
      <c r="E33" s="4"/>
      <c r="F33" s="4"/>
      <c r="G33" s="4"/>
      <c r="H33" s="4"/>
      <c r="I33" s="4"/>
      <c r="J33" s="4"/>
      <c r="K33" s="4"/>
      <c r="L33" s="4"/>
      <c r="M33" s="4"/>
      <c r="N33" s="4"/>
      <c r="O33" s="4"/>
      <c r="P33" s="4"/>
      <c r="Q33" s="4"/>
      <c r="R33" s="4"/>
      <c r="S33" s="4"/>
      <c r="T33" s="4"/>
      <c r="U33" s="4"/>
      <c r="V33" s="4"/>
    </row>
    <row r="34" spans="1:22" ht="18.75" x14ac:dyDescent="0.3">
      <c r="A34" s="11" t="s">
        <v>36</v>
      </c>
      <c r="B34" s="11"/>
      <c r="C34" s="4"/>
      <c r="D34" s="4"/>
      <c r="E34" s="4"/>
      <c r="F34" s="4"/>
      <c r="G34" s="4"/>
      <c r="H34" s="4"/>
      <c r="I34" s="4"/>
      <c r="J34" s="4"/>
      <c r="K34" s="4"/>
      <c r="L34" s="4"/>
      <c r="M34" s="4"/>
      <c r="N34" s="4"/>
      <c r="O34" s="4"/>
      <c r="P34" s="4"/>
      <c r="Q34" s="4"/>
      <c r="R34" s="4"/>
      <c r="S34" s="4"/>
      <c r="T34" s="4"/>
      <c r="U34" s="4"/>
      <c r="V34" s="4"/>
    </row>
    <row r="35" spans="1:22" ht="15.75" x14ac:dyDescent="0.25">
      <c r="A35" s="10" t="s">
        <v>37</v>
      </c>
      <c r="B35" s="10"/>
      <c r="C35" s="4"/>
      <c r="D35" s="4"/>
      <c r="E35" s="4"/>
      <c r="F35" s="4"/>
      <c r="G35" s="4"/>
      <c r="H35" s="4"/>
      <c r="I35" s="4"/>
      <c r="J35" s="4"/>
      <c r="K35" s="4"/>
      <c r="L35" s="4"/>
      <c r="M35" s="4"/>
      <c r="N35" s="4"/>
      <c r="O35" s="4"/>
      <c r="P35" s="4"/>
      <c r="Q35" s="4"/>
      <c r="R35" s="4"/>
      <c r="S35" s="4"/>
      <c r="T35" s="4"/>
      <c r="U35" s="4"/>
      <c r="V35" s="4"/>
    </row>
    <row r="36" spans="1:22" x14ac:dyDescent="0.25">
      <c r="A36" t="s">
        <v>32</v>
      </c>
      <c r="B36" s="4">
        <f>Parameters!E49</f>
        <v>315000</v>
      </c>
      <c r="C36" s="4" t="e">
        <f>$B36/$B5*C5*(1+Parameters!$C$83)*(1+Parameters!$C$84)*(1+Parameters!$C$86)</f>
        <v>#DIV/0!</v>
      </c>
      <c r="D36" s="4" t="e">
        <f>$B36/$B5*D5*(1+Parameters!$C$83)*(1+Parameters!$C$84)*(1+Parameters!$C$86)</f>
        <v>#DIV/0!</v>
      </c>
      <c r="E36" s="4" t="e">
        <f>$B36/$B5*E5*(1+Parameters!$C$83)*(1+Parameters!$C$84)*(1+Parameters!$C$86)</f>
        <v>#DIV/0!</v>
      </c>
      <c r="F36" s="4" t="e">
        <f>$B36/$B5*F5*(1+Parameters!$C$83)*(1+Parameters!$C$84)*(1+Parameters!$C$86)</f>
        <v>#DIV/0!</v>
      </c>
      <c r="G36" s="4" t="e">
        <f>$B36/$B5*G5*(1+Parameters!$C$83)*(1+Parameters!$C$84)*(1+Parameters!$C$86)</f>
        <v>#DIV/0!</v>
      </c>
      <c r="H36" s="4" t="e">
        <f>$B36/$B5*H5*(1+Parameters!$C$83)*(1+Parameters!$C$84)*(1+Parameters!$C$86)</f>
        <v>#DIV/0!</v>
      </c>
      <c r="I36" s="4" t="e">
        <f>$B36/$B5*I5*(1+Parameters!$C$83)*(1+Parameters!$C$84)*(1+Parameters!$C$86)</f>
        <v>#DIV/0!</v>
      </c>
      <c r="J36" s="4" t="e">
        <f>$B36/$B5*J5*(1+Parameters!$C$83)*(1+Parameters!$C$84)*(1+Parameters!$C$86)</f>
        <v>#DIV/0!</v>
      </c>
      <c r="K36" s="4" t="e">
        <f>$B36/$B5*K5*(1+Parameters!$C$83)*(1+Parameters!$C$84)*(1+Parameters!$C$86)</f>
        <v>#DIV/0!</v>
      </c>
      <c r="L36" s="4" t="e">
        <f>$B36/$B5*L5*(1+Parameters!$C$83)*(1+Parameters!$C$84)*(1+Parameters!$C$86)</f>
        <v>#DIV/0!</v>
      </c>
      <c r="M36" s="4" t="e">
        <f>$B36/$B5*M5*(1+Parameters!$C$83)*(1+Parameters!$C$84)*(1+Parameters!$C$86)</f>
        <v>#DIV/0!</v>
      </c>
      <c r="N36" s="4" t="e">
        <f>$B36/$B5*N5*(1+Parameters!$C$83)*(1+Parameters!$C$84)*(1+Parameters!$C$86)</f>
        <v>#DIV/0!</v>
      </c>
      <c r="O36" s="4" t="e">
        <f>$B36/$B5*O5*(1+Parameters!$C$83)*(1+Parameters!$C$84)*(1+Parameters!$C$86)</f>
        <v>#DIV/0!</v>
      </c>
      <c r="P36" s="4" t="e">
        <f>$B36/$B5*P5*(1+Parameters!$C$83)*(1+Parameters!$C$84)*(1+Parameters!$C$86)</f>
        <v>#DIV/0!</v>
      </c>
      <c r="Q36" s="4" t="e">
        <f>$B36/$B5*Q5*(1+Parameters!$C$83)*(1+Parameters!$C$84)*(1+Parameters!$C$86)</f>
        <v>#DIV/0!</v>
      </c>
      <c r="R36" s="4" t="e">
        <f>$B36/$B5*R5*(1+Parameters!$C$83)*(1+Parameters!$C$84)*(1+Parameters!$C$86)</f>
        <v>#DIV/0!</v>
      </c>
      <c r="S36" s="4" t="e">
        <f>$B36/$B5*S5*(1+Parameters!$C$83)*(1+Parameters!$C$84)*(1+Parameters!$C$86)</f>
        <v>#DIV/0!</v>
      </c>
      <c r="T36" s="4" t="e">
        <f>$B36/$B5*T5*(1+Parameters!$C$83)*(1+Parameters!$C$84)*(1+Parameters!$C$86)</f>
        <v>#DIV/0!</v>
      </c>
      <c r="U36" s="4" t="e">
        <f>$B36/$B5*U5*(1+Parameters!$C$83)*(1+Parameters!$C$84)*(1+Parameters!$C$86)</f>
        <v>#DIV/0!</v>
      </c>
      <c r="V36" s="4" t="e">
        <f>$B36/$B5*V5*(1+Parameters!$C$83)*(1+Parameters!$C$84)*(1+Parameters!$C$86)</f>
        <v>#DIV/0!</v>
      </c>
    </row>
    <row r="37" spans="1:22" x14ac:dyDescent="0.25">
      <c r="A37" s="16" t="str">
        <f>Parameters!A$14</f>
        <v>Residential properties</v>
      </c>
      <c r="B37" s="4">
        <f>Parameters!E50</f>
        <v>472500</v>
      </c>
      <c r="C37" s="4">
        <f>IF($B6=0,0,$B37/$B6*C6*(1+Parameters!$C$83)*(1+Parameters!$C$84))</f>
        <v>0</v>
      </c>
      <c r="D37" s="4">
        <f>IF($B6=0,0,$B37/$B6*D6*(1+Parameters!$C$83)*(1+Parameters!$C$84))</f>
        <v>0</v>
      </c>
      <c r="E37" s="4">
        <f>IF($B6=0,0,$B37/$B6*E6*(1+Parameters!$C$83)*(1+Parameters!$C$84))</f>
        <v>0</v>
      </c>
      <c r="F37" s="4">
        <f>IF($B6=0,0,$B37/$B6*F6*(1+Parameters!$C$83)*(1+Parameters!$C$84))</f>
        <v>0</v>
      </c>
      <c r="G37" s="4">
        <f>IF($B6=0,0,$B37/$B6*G6*(1+Parameters!$C$83)*(1+Parameters!$C$84))</f>
        <v>0</v>
      </c>
      <c r="H37" s="4">
        <f>IF($B6=0,0,$B37/$B6*H6*(1+Parameters!$C$83)*(1+Parameters!$C$84))</f>
        <v>0</v>
      </c>
      <c r="I37" s="4">
        <f>IF($B6=0,0,$B37/$B6*I6*(1+Parameters!$C$83)*(1+Parameters!$C$84))</f>
        <v>0</v>
      </c>
      <c r="J37" s="4">
        <f>IF($B6=0,0,$B37/$B6*J6*(1+Parameters!$C$83)*(1+Parameters!$C$84))</f>
        <v>0</v>
      </c>
      <c r="K37" s="4">
        <f>IF($B6=0,0,$B37/$B6*K6*(1+Parameters!$C$83)*(1+Parameters!$C$84))</f>
        <v>0</v>
      </c>
      <c r="L37" s="4">
        <f>IF($B6=0,0,$B37/$B6*L6*(1+Parameters!$C$83)*(1+Parameters!$C$84))</f>
        <v>0</v>
      </c>
      <c r="M37" s="4">
        <f>IF($B6=0,0,$B37/$B6*M6*(1+Parameters!$C$83)*(1+Parameters!$C$84))</f>
        <v>0</v>
      </c>
      <c r="N37" s="4">
        <f>IF($B6=0,0,$B37/$B6*N6*(1+Parameters!$C$83)*(1+Parameters!$C$84))</f>
        <v>0</v>
      </c>
      <c r="O37" s="4">
        <f>IF($B6=0,0,$B37/$B6*O6*(1+Parameters!$C$83)*(1+Parameters!$C$84))</f>
        <v>0</v>
      </c>
      <c r="P37" s="4">
        <f>IF($B6=0,0,$B37/$B6*P6*(1+Parameters!$C$83)*(1+Parameters!$C$84))</f>
        <v>0</v>
      </c>
      <c r="Q37" s="4">
        <f>IF($B6=0,0,$B37/$B6*Q6*(1+Parameters!$C$83)*(1+Parameters!$C$84))</f>
        <v>0</v>
      </c>
      <c r="R37" s="4">
        <f>IF($B6=0,0,$B37/$B6*R6*(1+Parameters!$C$83)*(1+Parameters!$C$84))</f>
        <v>0</v>
      </c>
      <c r="S37" s="4">
        <f>IF($B6=0,0,$B37/$B6*S6*(1+Parameters!$C$83)*(1+Parameters!$C$84))</f>
        <v>0</v>
      </c>
      <c r="T37" s="4">
        <f>IF($B6=0,0,$B37/$B6*T6*(1+Parameters!$C$83)*(1+Parameters!$C$84))</f>
        <v>0</v>
      </c>
      <c r="U37" s="4">
        <f>IF($B6=0,0,$B37/$B6*U6*(1+Parameters!$C$83)*(1+Parameters!$C$84))</f>
        <v>0</v>
      </c>
      <c r="V37" s="4">
        <f>IF($B6=0,0,$B37/$B6*V6*(1+Parameters!$C$83)*(1+Parameters!$C$84))</f>
        <v>0</v>
      </c>
    </row>
    <row r="38" spans="1:22" x14ac:dyDescent="0.25">
      <c r="A38" s="16" t="str">
        <f>Parameters!A$15</f>
        <v>Industrial and business</v>
      </c>
      <c r="B38" s="4">
        <f>Parameters!E51</f>
        <v>1575000</v>
      </c>
      <c r="C38" s="4">
        <f>IF($B7=0,0,$B38/$B7*C7*(1+Parameters!$C$83)*(1+Parameters!$C$84))</f>
        <v>0</v>
      </c>
      <c r="D38" s="4">
        <f>IF($B7=0,0,$B38/$B7*D7*(1+Parameters!$C$83)*(1+Parameters!$C$84))</f>
        <v>0</v>
      </c>
      <c r="E38" s="4">
        <f>IF($B7=0,0,$B38/$B7*E7*(1+Parameters!$C$83)*(1+Parameters!$C$84))</f>
        <v>0</v>
      </c>
      <c r="F38" s="4">
        <f>IF($B7=0,0,$B38/$B7*F7*(1+Parameters!$C$83)*(1+Parameters!$C$84))</f>
        <v>0</v>
      </c>
      <c r="G38" s="4">
        <f>IF($B7=0,0,$B38/$B7*G7*(1+Parameters!$C$83)*(1+Parameters!$C$84))</f>
        <v>0</v>
      </c>
      <c r="H38" s="4">
        <f>IF($B7=0,0,$B38/$B7*H7*(1+Parameters!$C$83)*(1+Parameters!$C$84))</f>
        <v>0</v>
      </c>
      <c r="I38" s="4">
        <f>IF($B7=0,0,$B38/$B7*I7*(1+Parameters!$C$83)*(1+Parameters!$C$84))</f>
        <v>0</v>
      </c>
      <c r="J38" s="4">
        <f>IF($B7=0,0,$B38/$B7*J7*(1+Parameters!$C$83)*(1+Parameters!$C$84))</f>
        <v>0</v>
      </c>
      <c r="K38" s="4">
        <f>IF($B7=0,0,$B38/$B7*K7*(1+Parameters!$C$83)*(1+Parameters!$C$84))</f>
        <v>0</v>
      </c>
      <c r="L38" s="4">
        <f>IF($B7=0,0,$B38/$B7*L7*(1+Parameters!$C$83)*(1+Parameters!$C$84))</f>
        <v>0</v>
      </c>
      <c r="M38" s="4">
        <f>IF($B7=0,0,$B38/$B7*M7*(1+Parameters!$C$83)*(1+Parameters!$C$84))</f>
        <v>0</v>
      </c>
      <c r="N38" s="4">
        <f>IF($B7=0,0,$B38/$B7*N7*(1+Parameters!$C$83)*(1+Parameters!$C$84))</f>
        <v>0</v>
      </c>
      <c r="O38" s="4">
        <f>IF($B7=0,0,$B38/$B7*O7*(1+Parameters!$C$83)*(1+Parameters!$C$84))</f>
        <v>0</v>
      </c>
      <c r="P38" s="4">
        <f>IF($B7=0,0,$B38/$B7*P7*(1+Parameters!$C$83)*(1+Parameters!$C$84))</f>
        <v>0</v>
      </c>
      <c r="Q38" s="4">
        <f>IF($B7=0,0,$B38/$B7*Q7*(1+Parameters!$C$83)*(1+Parameters!$C$84))</f>
        <v>0</v>
      </c>
      <c r="R38" s="4">
        <f>IF($B7=0,0,$B38/$B7*R7*(1+Parameters!$C$83)*(1+Parameters!$C$84))</f>
        <v>0</v>
      </c>
      <c r="S38" s="4">
        <f>IF($B7=0,0,$B38/$B7*S7*(1+Parameters!$C$83)*(1+Parameters!$C$84))</f>
        <v>0</v>
      </c>
      <c r="T38" s="4">
        <f>IF($B7=0,0,$B38/$B7*T7*(1+Parameters!$C$83)*(1+Parameters!$C$84))</f>
        <v>0</v>
      </c>
      <c r="U38" s="4">
        <f>IF($B7=0,0,$B38/$B7*U7*(1+Parameters!$C$83)*(1+Parameters!$C$84))</f>
        <v>0</v>
      </c>
      <c r="V38" s="4">
        <f>IF($B7=0,0,$B38/$B7*V7*(1+Parameters!$C$83)*(1+Parameters!$C$84))</f>
        <v>0</v>
      </c>
    </row>
    <row r="39" spans="1:22" x14ac:dyDescent="0.25">
      <c r="A39" s="16" t="str">
        <f>Parameters!A$16</f>
        <v>Infrastructure</v>
      </c>
      <c r="B39" s="4">
        <f>Parameters!E52</f>
        <v>1155000</v>
      </c>
      <c r="C39" s="4">
        <f>IF($B8=0,0,$B39/$B8*C8*(1+Parameters!$C$83)*(1+Parameters!$C$84))</f>
        <v>0</v>
      </c>
      <c r="D39" s="4">
        <f>IF($B8=0,0,$B39/$B8*D8*(1+Parameters!$C$83)*(1+Parameters!$C$84))</f>
        <v>0</v>
      </c>
      <c r="E39" s="4">
        <f>IF($B8=0,0,$B39/$B8*E8*(1+Parameters!$C$83)*(1+Parameters!$C$84))</f>
        <v>0</v>
      </c>
      <c r="F39" s="4">
        <f>IF($B8=0,0,$B39/$B8*F8*(1+Parameters!$C$83)*(1+Parameters!$C$84))</f>
        <v>0</v>
      </c>
      <c r="G39" s="4">
        <f>IF($B8=0,0,$B39/$B8*G8*(1+Parameters!$C$83)*(1+Parameters!$C$84))</f>
        <v>0</v>
      </c>
      <c r="H39" s="4">
        <f>IF($B8=0,0,$B39/$B8*H8*(1+Parameters!$C$83)*(1+Parameters!$C$84))</f>
        <v>0</v>
      </c>
      <c r="I39" s="4">
        <f>IF($B8=0,0,$B39/$B8*I8*(1+Parameters!$C$83)*(1+Parameters!$C$84))</f>
        <v>0</v>
      </c>
      <c r="J39" s="4">
        <f>IF($B8=0,0,$B39/$B8*J8*(1+Parameters!$C$83)*(1+Parameters!$C$84))</f>
        <v>0</v>
      </c>
      <c r="K39" s="4">
        <f>IF($B8=0,0,$B39/$B8*K8*(1+Parameters!$C$83)*(1+Parameters!$C$84))</f>
        <v>0</v>
      </c>
      <c r="L39" s="4">
        <f>IF($B8=0,0,$B39/$B8*L8*(1+Parameters!$C$83)*(1+Parameters!$C$84))</f>
        <v>0</v>
      </c>
      <c r="M39" s="4">
        <f>IF($B8=0,0,$B39/$B8*M8*(1+Parameters!$C$83)*(1+Parameters!$C$84))</f>
        <v>0</v>
      </c>
      <c r="N39" s="4">
        <f>IF($B8=0,0,$B39/$B8*N8*(1+Parameters!$C$83)*(1+Parameters!$C$84))</f>
        <v>0</v>
      </c>
      <c r="O39" s="4">
        <f>IF($B8=0,0,$B39/$B8*O8*(1+Parameters!$C$83)*(1+Parameters!$C$84))</f>
        <v>0</v>
      </c>
      <c r="P39" s="4">
        <f>IF($B8=0,0,$B39/$B8*P8*(1+Parameters!$C$83)*(1+Parameters!$C$84))</f>
        <v>0</v>
      </c>
      <c r="Q39" s="4">
        <f>IF($B8=0,0,$B39/$B8*Q8*(1+Parameters!$C$83)*(1+Parameters!$C$84))</f>
        <v>0</v>
      </c>
      <c r="R39" s="4">
        <f>IF($B8=0,0,$B39/$B8*R8*(1+Parameters!$C$83)*(1+Parameters!$C$84))</f>
        <v>0</v>
      </c>
      <c r="S39" s="4">
        <f>IF($B8=0,0,$B39/$B8*S8*(1+Parameters!$C$83)*(1+Parameters!$C$84))</f>
        <v>0</v>
      </c>
      <c r="T39" s="4">
        <f>IF($B8=0,0,$B39/$B8*T8*(1+Parameters!$C$83)*(1+Parameters!$C$84))</f>
        <v>0</v>
      </c>
      <c r="U39" s="4">
        <f>IF($B8=0,0,$B39/$B8*U8*(1+Parameters!$C$83)*(1+Parameters!$C$84))</f>
        <v>0</v>
      </c>
      <c r="V39" s="4">
        <f>IF($B8=0,0,$B39/$B8*V8*(1+Parameters!$C$83)*(1+Parameters!$C$84))</f>
        <v>0</v>
      </c>
    </row>
    <row r="40" spans="1:22" x14ac:dyDescent="0.25">
      <c r="A40" s="16" t="str">
        <f>Parameters!A$17</f>
        <v>Water resources</v>
      </c>
      <c r="B40" s="4">
        <f>Parameters!E53</f>
        <v>0</v>
      </c>
      <c r="C40" s="4">
        <f>IF($B9=0,0,$B40/$B9*C9*(1+Parameters!$C$83)*(1+Parameters!$C$84))</f>
        <v>0</v>
      </c>
      <c r="D40" s="4">
        <f>IF($B9=0,0,$B40/$B9*D9*(1+Parameters!$C$83)*(1+Parameters!$C$84))</f>
        <v>0</v>
      </c>
      <c r="E40" s="4">
        <f>IF($B9=0,0,$B40/$B9*E9*(1+Parameters!$C$83)*(1+Parameters!$C$84))</f>
        <v>0</v>
      </c>
      <c r="F40" s="4">
        <f>IF($B9=0,0,$B40/$B9*F9*(1+Parameters!$C$83)*(1+Parameters!$C$84))</f>
        <v>0</v>
      </c>
      <c r="G40" s="4">
        <f>IF($B9=0,0,$B40/$B9*G9*(1+Parameters!$C$83)*(1+Parameters!$C$84))</f>
        <v>0</v>
      </c>
      <c r="H40" s="4">
        <f>IF($B9=0,0,$B40/$B9*H9*(1+Parameters!$C$83)*(1+Parameters!$C$84))</f>
        <v>0</v>
      </c>
      <c r="I40" s="4">
        <f>IF($B9=0,0,$B40/$B9*I9*(1+Parameters!$C$83)*(1+Parameters!$C$84))</f>
        <v>0</v>
      </c>
      <c r="J40" s="4">
        <f>IF($B9=0,0,$B40/$B9*J9*(1+Parameters!$C$83)*(1+Parameters!$C$84))</f>
        <v>0</v>
      </c>
      <c r="K40" s="4">
        <f>IF($B9=0,0,$B40/$B9*K9*(1+Parameters!$C$83)*(1+Parameters!$C$84))</f>
        <v>0</v>
      </c>
      <c r="L40" s="4">
        <f>IF($B9=0,0,$B40/$B9*L9*(1+Parameters!$C$83)*(1+Parameters!$C$84))</f>
        <v>0</v>
      </c>
      <c r="M40" s="4">
        <f>IF($B9=0,0,$B40/$B9*M9*(1+Parameters!$C$83)*(1+Parameters!$C$84))</f>
        <v>0</v>
      </c>
      <c r="N40" s="4">
        <f>IF($B9=0,0,$B40/$B9*N9*(1+Parameters!$C$83)*(1+Parameters!$C$84))</f>
        <v>0</v>
      </c>
      <c r="O40" s="4">
        <f>IF($B9=0,0,$B40/$B9*O9*(1+Parameters!$C$83)*(1+Parameters!$C$84))</f>
        <v>0</v>
      </c>
      <c r="P40" s="4">
        <f>IF($B9=0,0,$B40/$B9*P9*(1+Parameters!$C$83)*(1+Parameters!$C$84))</f>
        <v>0</v>
      </c>
      <c r="Q40" s="4">
        <f>IF($B9=0,0,$B40/$B9*Q9*(1+Parameters!$C$83)*(1+Parameters!$C$84))</f>
        <v>0</v>
      </c>
      <c r="R40" s="4">
        <f>IF($B9=0,0,$B40/$B9*R9*(1+Parameters!$C$83)*(1+Parameters!$C$84))</f>
        <v>0</v>
      </c>
      <c r="S40" s="4">
        <f>IF($B9=0,0,$B40/$B9*S9*(1+Parameters!$C$83)*(1+Parameters!$C$84))</f>
        <v>0</v>
      </c>
      <c r="T40" s="4">
        <f>IF($B9=0,0,$B40/$B9*T9*(1+Parameters!$C$83)*(1+Parameters!$C$84))</f>
        <v>0</v>
      </c>
      <c r="U40" s="4">
        <f>IF($B9=0,0,$B40/$B9*U9*(1+Parameters!$C$83)*(1+Parameters!$C$84))</f>
        <v>0</v>
      </c>
      <c r="V40" s="4">
        <f>IF($B9=0,0,$B40/$B9*V9*(1+Parameters!$C$83)*(1+Parameters!$C$84))</f>
        <v>0</v>
      </c>
    </row>
    <row r="41" spans="1:22" x14ac:dyDescent="0.25">
      <c r="A41" s="16" t="str">
        <f>Parameters!A$18</f>
        <v>Harvestable forest</v>
      </c>
      <c r="B41" s="4">
        <f>Parameters!E54</f>
        <v>0</v>
      </c>
      <c r="C41" s="4">
        <f>IF($B10=0,0,$B41/$B10*C10*(1+Parameters!$C$83)*(1+Parameters!$C$84))</f>
        <v>0</v>
      </c>
      <c r="D41" s="4">
        <f>IF($B10=0,0,$B41/$B10*D10*(1+Parameters!$C$83)*(1+Parameters!$C$84))</f>
        <v>0</v>
      </c>
      <c r="E41" s="4">
        <f>IF($B10=0,0,$B41/$B10*E10*(1+Parameters!$C$83)*(1+Parameters!$C$84))</f>
        <v>0</v>
      </c>
      <c r="F41" s="4">
        <f>IF($B10=0,0,$B41/$B10*F10*(1+Parameters!$C$83)*(1+Parameters!$C$84))</f>
        <v>0</v>
      </c>
      <c r="G41" s="4">
        <f>IF($B10=0,0,$B41/$B10*G10*(1+Parameters!$C$83)*(1+Parameters!$C$84))</f>
        <v>0</v>
      </c>
      <c r="H41" s="4">
        <f>IF($B10=0,0,$B41/$B10*H10*(1+Parameters!$C$83)*(1+Parameters!$C$84))</f>
        <v>0</v>
      </c>
      <c r="I41" s="4">
        <f>IF($B10=0,0,$B41/$B10*I10*(1+Parameters!$C$83)*(1+Parameters!$C$84))</f>
        <v>0</v>
      </c>
      <c r="J41" s="4">
        <f>IF($B10=0,0,$B41/$B10*J10*(1+Parameters!$C$83)*(1+Parameters!$C$84))</f>
        <v>0</v>
      </c>
      <c r="K41" s="4">
        <f>IF($B10=0,0,$B41/$B10*K10*(1+Parameters!$C$83)*(1+Parameters!$C$84))</f>
        <v>0</v>
      </c>
      <c r="L41" s="4">
        <f>IF($B10=0,0,$B41/$B10*L10*(1+Parameters!$C$83)*(1+Parameters!$C$84))</f>
        <v>0</v>
      </c>
      <c r="M41" s="4">
        <f>IF($B10=0,0,$B41/$B10*M10*(1+Parameters!$C$83)*(1+Parameters!$C$84))</f>
        <v>0</v>
      </c>
      <c r="N41" s="4">
        <f>IF($B10=0,0,$B41/$B10*N10*(1+Parameters!$C$83)*(1+Parameters!$C$84))</f>
        <v>0</v>
      </c>
      <c r="O41" s="4">
        <f>IF($B10=0,0,$B41/$B10*O10*(1+Parameters!$C$83)*(1+Parameters!$C$84))</f>
        <v>0</v>
      </c>
      <c r="P41" s="4">
        <f>IF($B10=0,0,$B41/$B10*P10*(1+Parameters!$C$83)*(1+Parameters!$C$84))</f>
        <v>0</v>
      </c>
      <c r="Q41" s="4">
        <f>IF($B10=0,0,$B41/$B10*Q10*(1+Parameters!$C$83)*(1+Parameters!$C$84))</f>
        <v>0</v>
      </c>
      <c r="R41" s="4">
        <f>IF($B10=0,0,$B41/$B10*R10*(1+Parameters!$C$83)*(1+Parameters!$C$84))</f>
        <v>0</v>
      </c>
      <c r="S41" s="4">
        <f>IF($B10=0,0,$B41/$B10*S10*(1+Parameters!$C$83)*(1+Parameters!$C$84))</f>
        <v>0</v>
      </c>
      <c r="T41" s="4">
        <f>IF($B10=0,0,$B41/$B10*T10*(1+Parameters!$C$83)*(1+Parameters!$C$84))</f>
        <v>0</v>
      </c>
      <c r="U41" s="4">
        <f>IF($B10=0,0,$B41/$B10*U10*(1+Parameters!$C$83)*(1+Parameters!$C$84))</f>
        <v>0</v>
      </c>
      <c r="V41" s="4">
        <f>IF($B10=0,0,$B41/$B10*V10*(1+Parameters!$C$83)*(1+Parameters!$C$84))</f>
        <v>0</v>
      </c>
    </row>
    <row r="42" spans="1:22" x14ac:dyDescent="0.25">
      <c r="A42" s="16" t="str">
        <f>Parameters!A$19</f>
        <v>Habitat/biodiversity/native veg</v>
      </c>
      <c r="B42" s="4">
        <f>Parameters!E55</f>
        <v>0</v>
      </c>
      <c r="C42" s="4">
        <f>IF($B11=0,0,$B42/$B11*C11*(1+Parameters!$C$83)*(1+Parameters!$C$84))</f>
        <v>0</v>
      </c>
      <c r="D42" s="4">
        <f>IF($B11=0,0,$B42/$B11*D11*(1+Parameters!$C$83)*(1+Parameters!$C$84))</f>
        <v>0</v>
      </c>
      <c r="E42" s="4">
        <f>IF($B11=0,0,$B42/$B11*E11*(1+Parameters!$C$83)*(1+Parameters!$C$84))</f>
        <v>0</v>
      </c>
      <c r="F42" s="4">
        <f>IF($B11=0,0,$B42/$B11*F11*(1+Parameters!$C$83)*(1+Parameters!$C$84))</f>
        <v>0</v>
      </c>
      <c r="G42" s="4">
        <f>IF($B11=0,0,$B42/$B11*G11*(1+Parameters!$C$83)*(1+Parameters!$C$84))</f>
        <v>0</v>
      </c>
      <c r="H42" s="4">
        <f>IF($B11=0,0,$B42/$B11*H11*(1+Parameters!$C$83)*(1+Parameters!$C$84))</f>
        <v>0</v>
      </c>
      <c r="I42" s="4">
        <f>IF($B11=0,0,$B42/$B11*I11*(1+Parameters!$C$83)*(1+Parameters!$C$84))</f>
        <v>0</v>
      </c>
      <c r="J42" s="4">
        <f>IF($B11=0,0,$B42/$B11*J11*(1+Parameters!$C$83)*(1+Parameters!$C$84))</f>
        <v>0</v>
      </c>
      <c r="K42" s="4">
        <f>IF($B11=0,0,$B42/$B11*K11*(1+Parameters!$C$83)*(1+Parameters!$C$84))</f>
        <v>0</v>
      </c>
      <c r="L42" s="4">
        <f>IF($B11=0,0,$B42/$B11*L11*(1+Parameters!$C$83)*(1+Parameters!$C$84))</f>
        <v>0</v>
      </c>
      <c r="M42" s="4">
        <f>IF($B11=0,0,$B42/$B11*M11*(1+Parameters!$C$83)*(1+Parameters!$C$84))</f>
        <v>0</v>
      </c>
      <c r="N42" s="4">
        <f>IF($B11=0,0,$B42/$B11*N11*(1+Parameters!$C$83)*(1+Parameters!$C$84))</f>
        <v>0</v>
      </c>
      <c r="O42" s="4">
        <f>IF($B11=0,0,$B42/$B11*O11*(1+Parameters!$C$83)*(1+Parameters!$C$84))</f>
        <v>0</v>
      </c>
      <c r="P42" s="4">
        <f>IF($B11=0,0,$B42/$B11*P11*(1+Parameters!$C$83)*(1+Parameters!$C$84))</f>
        <v>0</v>
      </c>
      <c r="Q42" s="4">
        <f>IF($B11=0,0,$B42/$B11*Q11*(1+Parameters!$C$83)*(1+Parameters!$C$84))</f>
        <v>0</v>
      </c>
      <c r="R42" s="4">
        <f>IF($B11=0,0,$B42/$B11*R11*(1+Parameters!$C$83)*(1+Parameters!$C$84))</f>
        <v>0</v>
      </c>
      <c r="S42" s="4">
        <f>IF($B11=0,0,$B42/$B11*S11*(1+Parameters!$C$83)*(1+Parameters!$C$84))</f>
        <v>0</v>
      </c>
      <c r="T42" s="4">
        <f>IF($B11=0,0,$B42/$B11*T11*(1+Parameters!$C$83)*(1+Parameters!$C$84))</f>
        <v>0</v>
      </c>
      <c r="U42" s="4">
        <f>IF($B11=0,0,$B42/$B11*U11*(1+Parameters!$C$83)*(1+Parameters!$C$84))</f>
        <v>0</v>
      </c>
      <c r="V42" s="4">
        <f>IF($B11=0,0,$B42/$B11*V11*(1+Parameters!$C$83)*(1+Parameters!$C$84))</f>
        <v>0</v>
      </c>
    </row>
    <row r="43" spans="1:22" x14ac:dyDescent="0.25">
      <c r="A43" s="16" t="str">
        <f>Parameters!A$20</f>
        <v>Agric: horticulture</v>
      </c>
      <c r="B43" s="4">
        <f>Parameters!E56</f>
        <v>0</v>
      </c>
      <c r="C43" s="4">
        <f>IF($B12=0,0,$B43/$B12*C12*(1+Parameters!$C$83)*(1+Parameters!$C$84))</f>
        <v>0</v>
      </c>
      <c r="D43" s="4">
        <f>IF($B12=0,0,$B43/$B12*D12*(1+Parameters!$C$83)*(1+Parameters!$C$84))</f>
        <v>0</v>
      </c>
      <c r="E43" s="4">
        <f>IF($B12=0,0,$B43/$B12*E12*(1+Parameters!$C$83)*(1+Parameters!$C$84))</f>
        <v>0</v>
      </c>
      <c r="F43" s="4">
        <f>IF($B12=0,0,$B43/$B12*F12*(1+Parameters!$C$83)*(1+Parameters!$C$84))</f>
        <v>0</v>
      </c>
      <c r="G43" s="4">
        <f>IF($B12=0,0,$B43/$B12*G12*(1+Parameters!$C$83)*(1+Parameters!$C$84))</f>
        <v>0</v>
      </c>
      <c r="H43" s="4">
        <f>IF($B12=0,0,$B43/$B12*H12*(1+Parameters!$C$83)*(1+Parameters!$C$84))</f>
        <v>0</v>
      </c>
      <c r="I43" s="4">
        <f>IF($B12=0,0,$B43/$B12*I12*(1+Parameters!$C$83)*(1+Parameters!$C$84))</f>
        <v>0</v>
      </c>
      <c r="J43" s="4">
        <f>IF($B12=0,0,$B43/$B12*J12*(1+Parameters!$C$83)*(1+Parameters!$C$84))</f>
        <v>0</v>
      </c>
      <c r="K43" s="4">
        <f>IF($B12=0,0,$B43/$B12*K12*(1+Parameters!$C$83)*(1+Parameters!$C$84))</f>
        <v>0</v>
      </c>
      <c r="L43" s="4">
        <f>IF($B12=0,0,$B43/$B12*L12*(1+Parameters!$C$83)*(1+Parameters!$C$84))</f>
        <v>0</v>
      </c>
      <c r="M43" s="4">
        <f>IF($B12=0,0,$B43/$B12*M12*(1+Parameters!$C$83)*(1+Parameters!$C$84))</f>
        <v>0</v>
      </c>
      <c r="N43" s="4">
        <f>IF($B12=0,0,$B43/$B12*N12*(1+Parameters!$C$83)*(1+Parameters!$C$84))</f>
        <v>0</v>
      </c>
      <c r="O43" s="4">
        <f>IF($B12=0,0,$B43/$B12*O12*(1+Parameters!$C$83)*(1+Parameters!$C$84))</f>
        <v>0</v>
      </c>
      <c r="P43" s="4">
        <f>IF($B12=0,0,$B43/$B12*P12*(1+Parameters!$C$83)*(1+Parameters!$C$84))</f>
        <v>0</v>
      </c>
      <c r="Q43" s="4">
        <f>IF($B12=0,0,$B43/$B12*Q12*(1+Parameters!$C$83)*(1+Parameters!$C$84))</f>
        <v>0</v>
      </c>
      <c r="R43" s="4">
        <f>IF($B12=0,0,$B43/$B12*R12*(1+Parameters!$C$83)*(1+Parameters!$C$84))</f>
        <v>0</v>
      </c>
      <c r="S43" s="4">
        <f>IF($B12=0,0,$B43/$B12*S12*(1+Parameters!$C$83)*(1+Parameters!$C$84))</f>
        <v>0</v>
      </c>
      <c r="T43" s="4">
        <f>IF($B12=0,0,$B43/$B12*T12*(1+Parameters!$C$83)*(1+Parameters!$C$84))</f>
        <v>0</v>
      </c>
      <c r="U43" s="4">
        <f>IF($B12=0,0,$B43/$B12*U12*(1+Parameters!$C$83)*(1+Parameters!$C$84))</f>
        <v>0</v>
      </c>
      <c r="V43" s="4">
        <f>IF($B12=0,0,$B43/$B12*V12*(1+Parameters!$C$83)*(1+Parameters!$C$84))</f>
        <v>0</v>
      </c>
    </row>
    <row r="44" spans="1:22" x14ac:dyDescent="0.25">
      <c r="A44" s="16" t="str">
        <f>Parameters!A$21</f>
        <v>Agric: vineyards</v>
      </c>
      <c r="B44" s="4">
        <f>Parameters!E57</f>
        <v>0</v>
      </c>
      <c r="C44" s="4">
        <f>IF($B13=0,0,$B44/$B13*C13*(1+Parameters!$C$83)*(1+Parameters!$C$84))</f>
        <v>0</v>
      </c>
      <c r="D44" s="4">
        <f>IF($B13=0,0,$B44/$B13*D13*(1+Parameters!$C$83)*(1+Parameters!$C$84))</f>
        <v>0</v>
      </c>
      <c r="E44" s="4">
        <f>IF($B13=0,0,$B44/$B13*E13*(1+Parameters!$C$83)*(1+Parameters!$C$84))</f>
        <v>0</v>
      </c>
      <c r="F44" s="4">
        <f>IF($B13=0,0,$B44/$B13*F13*(1+Parameters!$C$83)*(1+Parameters!$C$84))</f>
        <v>0</v>
      </c>
      <c r="G44" s="4">
        <f>IF($B13=0,0,$B44/$B13*G13*(1+Parameters!$C$83)*(1+Parameters!$C$84))</f>
        <v>0</v>
      </c>
      <c r="H44" s="4">
        <f>IF($B13=0,0,$B44/$B13*H13*(1+Parameters!$C$83)*(1+Parameters!$C$84))</f>
        <v>0</v>
      </c>
      <c r="I44" s="4">
        <f>IF($B13=0,0,$B44/$B13*I13*(1+Parameters!$C$83)*(1+Parameters!$C$84))</f>
        <v>0</v>
      </c>
      <c r="J44" s="4">
        <f>IF($B13=0,0,$B44/$B13*J13*(1+Parameters!$C$83)*(1+Parameters!$C$84))</f>
        <v>0</v>
      </c>
      <c r="K44" s="4">
        <f>IF($B13=0,0,$B44/$B13*K13*(1+Parameters!$C$83)*(1+Parameters!$C$84))</f>
        <v>0</v>
      </c>
      <c r="L44" s="4">
        <f>IF($B13=0,0,$B44/$B13*L13*(1+Parameters!$C$83)*(1+Parameters!$C$84))</f>
        <v>0</v>
      </c>
      <c r="M44" s="4">
        <f>IF($B13=0,0,$B44/$B13*M13*(1+Parameters!$C$83)*(1+Parameters!$C$84))</f>
        <v>0</v>
      </c>
      <c r="N44" s="4">
        <f>IF($B13=0,0,$B44/$B13*N13*(1+Parameters!$C$83)*(1+Parameters!$C$84))</f>
        <v>0</v>
      </c>
      <c r="O44" s="4">
        <f>IF($B13=0,0,$B44/$B13*O13*(1+Parameters!$C$83)*(1+Parameters!$C$84))</f>
        <v>0</v>
      </c>
      <c r="P44" s="4">
        <f>IF($B13=0,0,$B44/$B13*P13*(1+Parameters!$C$83)*(1+Parameters!$C$84))</f>
        <v>0</v>
      </c>
      <c r="Q44" s="4">
        <f>IF($B13=0,0,$B44/$B13*Q13*(1+Parameters!$C$83)*(1+Parameters!$C$84))</f>
        <v>0</v>
      </c>
      <c r="R44" s="4">
        <f>IF($B13=0,0,$B44/$B13*R13*(1+Parameters!$C$83)*(1+Parameters!$C$84))</f>
        <v>0</v>
      </c>
      <c r="S44" s="4">
        <f>IF($B13=0,0,$B44/$B13*S13*(1+Parameters!$C$83)*(1+Parameters!$C$84))</f>
        <v>0</v>
      </c>
      <c r="T44" s="4">
        <f>IF($B13=0,0,$B44/$B13*T13*(1+Parameters!$C$83)*(1+Parameters!$C$84))</f>
        <v>0</v>
      </c>
      <c r="U44" s="4">
        <f>IF($B13=0,0,$B44/$B13*U13*(1+Parameters!$C$83)*(1+Parameters!$C$84))</f>
        <v>0</v>
      </c>
      <c r="V44" s="4">
        <f>IF($B13=0,0,$B44/$B13*V13*(1+Parameters!$C$83)*(1+Parameters!$C$84))</f>
        <v>0</v>
      </c>
    </row>
    <row r="45" spans="1:22" x14ac:dyDescent="0.25">
      <c r="A45" s="16" t="str">
        <f>Parameters!A$22</f>
        <v>Agric: grazing</v>
      </c>
      <c r="B45" s="4">
        <f>Parameters!E58</f>
        <v>0</v>
      </c>
      <c r="C45" s="4">
        <f>IF($B14=0,0,$B45/$B14*C14*(1+Parameters!$C$83)*(1+Parameters!$C$84))</f>
        <v>0</v>
      </c>
      <c r="D45" s="4">
        <f>IF($B14=0,0,$B45/$B14*D14*(1+Parameters!$C$83)*(1+Parameters!$C$84))</f>
        <v>0</v>
      </c>
      <c r="E45" s="4">
        <f>IF($B14=0,0,$B45/$B14*E14*(1+Parameters!$C$83)*(1+Parameters!$C$84))</f>
        <v>0</v>
      </c>
      <c r="F45" s="4">
        <f>IF($B14=0,0,$B45/$B14*F14*(1+Parameters!$C$83)*(1+Parameters!$C$84))</f>
        <v>0</v>
      </c>
      <c r="G45" s="4">
        <f>IF($B14=0,0,$B45/$B14*G14*(1+Parameters!$C$83)*(1+Parameters!$C$84))</f>
        <v>0</v>
      </c>
      <c r="H45" s="4">
        <f>IF($B14=0,0,$B45/$B14*H14*(1+Parameters!$C$83)*(1+Parameters!$C$84))</f>
        <v>0</v>
      </c>
      <c r="I45" s="4">
        <f>IF($B14=0,0,$B45/$B14*I14*(1+Parameters!$C$83)*(1+Parameters!$C$84))</f>
        <v>0</v>
      </c>
      <c r="J45" s="4">
        <f>IF($B14=0,0,$B45/$B14*J14*(1+Parameters!$C$83)*(1+Parameters!$C$84))</f>
        <v>0</v>
      </c>
      <c r="K45" s="4">
        <f>IF($B14=0,0,$B45/$B14*K14*(1+Parameters!$C$83)*(1+Parameters!$C$84))</f>
        <v>0</v>
      </c>
      <c r="L45" s="4">
        <f>IF($B14=0,0,$B45/$B14*L14*(1+Parameters!$C$83)*(1+Parameters!$C$84))</f>
        <v>0</v>
      </c>
      <c r="M45" s="4">
        <f>IF($B14=0,0,$B45/$B14*M14*(1+Parameters!$C$83)*(1+Parameters!$C$84))</f>
        <v>0</v>
      </c>
      <c r="N45" s="4">
        <f>IF($B14=0,0,$B45/$B14*N14*(1+Parameters!$C$83)*(1+Parameters!$C$84))</f>
        <v>0</v>
      </c>
      <c r="O45" s="4">
        <f>IF($B14=0,0,$B45/$B14*O14*(1+Parameters!$C$83)*(1+Parameters!$C$84))</f>
        <v>0</v>
      </c>
      <c r="P45" s="4">
        <f>IF($B14=0,0,$B45/$B14*P14*(1+Parameters!$C$83)*(1+Parameters!$C$84))</f>
        <v>0</v>
      </c>
      <c r="Q45" s="4">
        <f>IF($B14=0,0,$B45/$B14*Q14*(1+Parameters!$C$83)*(1+Parameters!$C$84))</f>
        <v>0</v>
      </c>
      <c r="R45" s="4">
        <f>IF($B14=0,0,$B45/$B14*R14*(1+Parameters!$C$83)*(1+Parameters!$C$84))</f>
        <v>0</v>
      </c>
      <c r="S45" s="4">
        <f>IF($B14=0,0,$B45/$B14*S14*(1+Parameters!$C$83)*(1+Parameters!$C$84))</f>
        <v>0</v>
      </c>
      <c r="T45" s="4">
        <f>IF($B14=0,0,$B45/$B14*T14*(1+Parameters!$C$83)*(1+Parameters!$C$84))</f>
        <v>0</v>
      </c>
      <c r="U45" s="4">
        <f>IF($B14=0,0,$B45/$B14*U14*(1+Parameters!$C$83)*(1+Parameters!$C$84))</f>
        <v>0</v>
      </c>
      <c r="V45" s="4">
        <f>IF($B14=0,0,$B45/$B14*V14*(1+Parameters!$C$83)*(1+Parameters!$C$84))</f>
        <v>0</v>
      </c>
    </row>
    <row r="46" spans="1:22" x14ac:dyDescent="0.25">
      <c r="A46" s="16" t="str">
        <f>Parameters!A$23</f>
        <v>Agric: vegetable growing</v>
      </c>
      <c r="B46" s="4">
        <f>Parameters!E59</f>
        <v>30000</v>
      </c>
      <c r="C46" s="4">
        <f>IF($B15=0,0,$B46/$B15*C15*(1+Parameters!$C$83)*(1+Parameters!$C$84))</f>
        <v>0</v>
      </c>
      <c r="D46" s="4">
        <f>IF($B15=0,0,$B46/$B15*D15*(1+Parameters!$C$83)*(1+Parameters!$C$84))</f>
        <v>0</v>
      </c>
      <c r="E46" s="4">
        <f>IF($B15=0,0,$B46/$B15*E15*(1+Parameters!$C$83)*(1+Parameters!$C$84))</f>
        <v>0</v>
      </c>
      <c r="F46" s="4">
        <f>IF($B15=0,0,$B46/$B15*F15*(1+Parameters!$C$83)*(1+Parameters!$C$84))</f>
        <v>0</v>
      </c>
      <c r="G46" s="4">
        <f>IF($B15=0,0,$B46/$B15*G15*(1+Parameters!$C$83)*(1+Parameters!$C$84))</f>
        <v>0</v>
      </c>
      <c r="H46" s="4">
        <f>IF($B15=0,0,$B46/$B15*H15*(1+Parameters!$C$83)*(1+Parameters!$C$84))</f>
        <v>0</v>
      </c>
      <c r="I46" s="4">
        <f>IF($B15=0,0,$B46/$B15*I15*(1+Parameters!$C$83)*(1+Parameters!$C$84))</f>
        <v>0</v>
      </c>
      <c r="J46" s="4">
        <f>IF($B15=0,0,$B46/$B15*J15*(1+Parameters!$C$83)*(1+Parameters!$C$84))</f>
        <v>0</v>
      </c>
      <c r="K46" s="4">
        <f>IF($B15=0,0,$B46/$B15*K15*(1+Parameters!$C$83)*(1+Parameters!$C$84))</f>
        <v>0</v>
      </c>
      <c r="L46" s="4">
        <f>IF($B15=0,0,$B46/$B15*L15*(1+Parameters!$C$83)*(1+Parameters!$C$84))</f>
        <v>0</v>
      </c>
      <c r="M46" s="4">
        <f>IF($B15=0,0,$B46/$B15*M15*(1+Parameters!$C$83)*(1+Parameters!$C$84))</f>
        <v>0</v>
      </c>
      <c r="N46" s="4">
        <f>IF($B15=0,0,$B46/$B15*N15*(1+Parameters!$C$83)*(1+Parameters!$C$84))</f>
        <v>0</v>
      </c>
      <c r="O46" s="4">
        <f>IF($B15=0,0,$B46/$B15*O15*(1+Parameters!$C$83)*(1+Parameters!$C$84))</f>
        <v>0</v>
      </c>
      <c r="P46" s="4">
        <f>IF($B15=0,0,$B46/$B15*P15*(1+Parameters!$C$83)*(1+Parameters!$C$84))</f>
        <v>0</v>
      </c>
      <c r="Q46" s="4">
        <f>IF($B15=0,0,$B46/$B15*Q15*(1+Parameters!$C$83)*(1+Parameters!$C$84))</f>
        <v>0</v>
      </c>
      <c r="R46" s="4">
        <f>IF($B15=0,0,$B46/$B15*R15*(1+Parameters!$C$83)*(1+Parameters!$C$84))</f>
        <v>0</v>
      </c>
      <c r="S46" s="4">
        <f>IF($B15=0,0,$B46/$B15*S15*(1+Parameters!$C$83)*(1+Parameters!$C$84))</f>
        <v>0</v>
      </c>
      <c r="T46" s="4">
        <f>IF($B15=0,0,$B46/$B15*T15*(1+Parameters!$C$83)*(1+Parameters!$C$84))</f>
        <v>0</v>
      </c>
      <c r="U46" s="4">
        <f>IF($B15=0,0,$B46/$B15*U15*(1+Parameters!$C$83)*(1+Parameters!$C$84))</f>
        <v>0</v>
      </c>
      <c r="V46" s="4">
        <f>IF($B15=0,0,$B46/$B15*V15*(1+Parameters!$C$83)*(1+Parameters!$C$84))</f>
        <v>0</v>
      </c>
    </row>
    <row r="47" spans="1:22" x14ac:dyDescent="0.25">
      <c r="A47" s="16" t="str">
        <f>Parameters!A$24</f>
        <v>Infrastructure: Freeway</v>
      </c>
      <c r="B47" s="4">
        <f>Parameters!E60</f>
        <v>0</v>
      </c>
      <c r="C47" s="4">
        <f>IF($B16=0,0,$B47/$B16*C16*(1+Parameters!$C$83)*(1+Parameters!$C$84))</f>
        <v>0</v>
      </c>
      <c r="D47" s="4">
        <f>IF($B16=0,0,$B47/$B16*D16*(1+Parameters!$C$83)*(1+Parameters!$C$84))</f>
        <v>0</v>
      </c>
      <c r="E47" s="4">
        <f>IF($B16=0,0,$B47/$B16*E16*(1+Parameters!$C$83)*(1+Parameters!$C$84))</f>
        <v>0</v>
      </c>
      <c r="F47" s="4">
        <f>IF($B16=0,0,$B47/$B16*F16*(1+Parameters!$C$83)*(1+Parameters!$C$84))</f>
        <v>0</v>
      </c>
      <c r="G47" s="4">
        <f>IF($B16=0,0,$B47/$B16*G16*(1+Parameters!$C$83)*(1+Parameters!$C$84))</f>
        <v>0</v>
      </c>
      <c r="H47" s="4">
        <f>IF($B16=0,0,$B47/$B16*H16*(1+Parameters!$C$83)*(1+Parameters!$C$84))</f>
        <v>0</v>
      </c>
      <c r="I47" s="4">
        <f>IF($B16=0,0,$B47/$B16*I16*(1+Parameters!$C$83)*(1+Parameters!$C$84))</f>
        <v>0</v>
      </c>
      <c r="J47" s="4">
        <f>IF($B16=0,0,$B47/$B16*J16*(1+Parameters!$C$83)*(1+Parameters!$C$84))</f>
        <v>0</v>
      </c>
      <c r="K47" s="4">
        <f>IF($B16=0,0,$B47/$B16*K16*(1+Parameters!$C$83)*(1+Parameters!$C$84))</f>
        <v>0</v>
      </c>
      <c r="L47" s="4">
        <f>IF($B16=0,0,$B47/$B16*L16*(1+Parameters!$C$83)*(1+Parameters!$C$84))</f>
        <v>0</v>
      </c>
      <c r="M47" s="4">
        <f>IF($B16=0,0,$B47/$B16*M16*(1+Parameters!$C$83)*(1+Parameters!$C$84))</f>
        <v>0</v>
      </c>
      <c r="N47" s="4">
        <f>IF($B16=0,0,$B47/$B16*N16*(1+Parameters!$C$83)*(1+Parameters!$C$84))</f>
        <v>0</v>
      </c>
      <c r="O47" s="4">
        <f>IF($B16=0,0,$B47/$B16*O16*(1+Parameters!$C$83)*(1+Parameters!$C$84))</f>
        <v>0</v>
      </c>
      <c r="P47" s="4">
        <f>IF($B16=0,0,$B47/$B16*P16*(1+Parameters!$C$83)*(1+Parameters!$C$84))</f>
        <v>0</v>
      </c>
      <c r="Q47" s="4">
        <f>IF($B16=0,0,$B47/$B16*Q16*(1+Parameters!$C$83)*(1+Parameters!$C$84))</f>
        <v>0</v>
      </c>
      <c r="R47" s="4">
        <f>IF($B16=0,0,$B47/$B16*R16*(1+Parameters!$C$83)*(1+Parameters!$C$84))</f>
        <v>0</v>
      </c>
      <c r="S47" s="4">
        <f>IF($B16=0,0,$B47/$B16*S16*(1+Parameters!$C$83)*(1+Parameters!$C$84))</f>
        <v>0</v>
      </c>
      <c r="T47" s="4">
        <f>IF($B16=0,0,$B47/$B16*T16*(1+Parameters!$C$83)*(1+Parameters!$C$84))</f>
        <v>0</v>
      </c>
      <c r="U47" s="4">
        <f>IF($B16=0,0,$B47/$B16*U16*(1+Parameters!$C$83)*(1+Parameters!$C$84))</f>
        <v>0</v>
      </c>
      <c r="V47" s="4">
        <f>IF($B16=0,0,$B47/$B16*V16*(1+Parameters!$C$83)*(1+Parameters!$C$84))</f>
        <v>0</v>
      </c>
    </row>
    <row r="48" spans="1:22" x14ac:dyDescent="0.25">
      <c r="A48" s="16" t="str">
        <f>Parameters!A$25</f>
        <v>Infrastructure: Rail corridor</v>
      </c>
      <c r="B48" s="4">
        <f>Parameters!E61</f>
        <v>0</v>
      </c>
      <c r="C48" s="4">
        <f>IF($B17=0,0,$B48/$B17*C17*(1+Parameters!$C$83)*(1+Parameters!$C$84))</f>
        <v>0</v>
      </c>
      <c r="D48" s="4">
        <f>IF($B17=0,0,$B48/$B17*D17*(1+Parameters!$C$83)*(1+Parameters!$C$84))</f>
        <v>0</v>
      </c>
      <c r="E48" s="4">
        <f>IF($B17=0,0,$B48/$B17*E17*(1+Parameters!$C$83)*(1+Parameters!$C$84))</f>
        <v>0</v>
      </c>
      <c r="F48" s="4">
        <f>IF($B17=0,0,$B48/$B17*F17*(1+Parameters!$C$83)*(1+Parameters!$C$84))</f>
        <v>0</v>
      </c>
      <c r="G48" s="4">
        <f>IF($B17=0,0,$B48/$B17*G17*(1+Parameters!$C$83)*(1+Parameters!$C$84))</f>
        <v>0</v>
      </c>
      <c r="H48" s="4">
        <f>IF($B17=0,0,$B48/$B17*H17*(1+Parameters!$C$83)*(1+Parameters!$C$84))</f>
        <v>0</v>
      </c>
      <c r="I48" s="4">
        <f>IF($B17=0,0,$B48/$B17*I17*(1+Parameters!$C$83)*(1+Parameters!$C$84))</f>
        <v>0</v>
      </c>
      <c r="J48" s="4">
        <f>IF($B17=0,0,$B48/$B17*J17*(1+Parameters!$C$83)*(1+Parameters!$C$84))</f>
        <v>0</v>
      </c>
      <c r="K48" s="4">
        <f>IF($B17=0,0,$B48/$B17*K17*(1+Parameters!$C$83)*(1+Parameters!$C$84))</f>
        <v>0</v>
      </c>
      <c r="L48" s="4">
        <f>IF($B17=0,0,$B48/$B17*L17*(1+Parameters!$C$83)*(1+Parameters!$C$84))</f>
        <v>0</v>
      </c>
      <c r="M48" s="4">
        <f>IF($B17=0,0,$B48/$B17*M17*(1+Parameters!$C$83)*(1+Parameters!$C$84))</f>
        <v>0</v>
      </c>
      <c r="N48" s="4">
        <f>IF($B17=0,0,$B48/$B17*N17*(1+Parameters!$C$83)*(1+Parameters!$C$84))</f>
        <v>0</v>
      </c>
      <c r="O48" s="4">
        <f>IF($B17=0,0,$B48/$B17*O17*(1+Parameters!$C$83)*(1+Parameters!$C$84))</f>
        <v>0</v>
      </c>
      <c r="P48" s="4">
        <f>IF($B17=0,0,$B48/$B17*P17*(1+Parameters!$C$83)*(1+Parameters!$C$84))</f>
        <v>0</v>
      </c>
      <c r="Q48" s="4">
        <f>IF($B17=0,0,$B48/$B17*Q17*(1+Parameters!$C$83)*(1+Parameters!$C$84))</f>
        <v>0</v>
      </c>
      <c r="R48" s="4">
        <f>IF($B17=0,0,$B48/$B17*R17*(1+Parameters!$C$83)*(1+Parameters!$C$84))</f>
        <v>0</v>
      </c>
      <c r="S48" s="4">
        <f>IF($B17=0,0,$B48/$B17*S17*(1+Parameters!$C$83)*(1+Parameters!$C$84))</f>
        <v>0</v>
      </c>
      <c r="T48" s="4">
        <f>IF($B17=0,0,$B48/$B17*T17*(1+Parameters!$C$83)*(1+Parameters!$C$84))</f>
        <v>0</v>
      </c>
      <c r="U48" s="4">
        <f>IF($B17=0,0,$B48/$B17*U17*(1+Parameters!$C$83)*(1+Parameters!$C$84))</f>
        <v>0</v>
      </c>
      <c r="V48" s="4">
        <f>IF($B17=0,0,$B48/$B17*V17*(1+Parameters!$C$83)*(1+Parameters!$C$84))</f>
        <v>0</v>
      </c>
    </row>
    <row r="49" spans="1:22" x14ac:dyDescent="0.25">
      <c r="A49" s="16" t="str">
        <f>Parameters!A$26</f>
        <v>Infrastructure: Gas Pipeline</v>
      </c>
      <c r="B49" s="4">
        <f>Parameters!E62</f>
        <v>0</v>
      </c>
      <c r="C49" s="4">
        <f>IF($B18=0,0,$B49/$B18*C18*(1+Parameters!$C$83)*(1+Parameters!$C$84))</f>
        <v>0</v>
      </c>
      <c r="D49" s="4">
        <f>IF($B18=0,0,$B49/$B18*D18*(1+Parameters!$C$83)*(1+Parameters!$C$84))</f>
        <v>0</v>
      </c>
      <c r="E49" s="4">
        <f>IF($B18=0,0,$B49/$B18*E18*(1+Parameters!$C$83)*(1+Parameters!$C$84))</f>
        <v>0</v>
      </c>
      <c r="F49" s="4">
        <f>IF($B18=0,0,$B49/$B18*F18*(1+Parameters!$C$83)*(1+Parameters!$C$84))</f>
        <v>0</v>
      </c>
      <c r="G49" s="4">
        <f>IF($B18=0,0,$B49/$B18*G18*(1+Parameters!$C$83)*(1+Parameters!$C$84))</f>
        <v>0</v>
      </c>
      <c r="H49" s="4">
        <f>IF($B18=0,0,$B49/$B18*H18*(1+Parameters!$C$83)*(1+Parameters!$C$84))</f>
        <v>0</v>
      </c>
      <c r="I49" s="4">
        <f>IF($B18=0,0,$B49/$B18*I18*(1+Parameters!$C$83)*(1+Parameters!$C$84))</f>
        <v>0</v>
      </c>
      <c r="J49" s="4">
        <f>IF($B18=0,0,$B49/$B18*J18*(1+Parameters!$C$83)*(1+Parameters!$C$84))</f>
        <v>0</v>
      </c>
      <c r="K49" s="4">
        <f>IF($B18=0,0,$B49/$B18*K18*(1+Parameters!$C$83)*(1+Parameters!$C$84))</f>
        <v>0</v>
      </c>
      <c r="L49" s="4">
        <f>IF($B18=0,0,$B49/$B18*L18*(1+Parameters!$C$83)*(1+Parameters!$C$84))</f>
        <v>0</v>
      </c>
      <c r="M49" s="4">
        <f>IF($B18=0,0,$B49/$B18*M18*(1+Parameters!$C$83)*(1+Parameters!$C$84))</f>
        <v>0</v>
      </c>
      <c r="N49" s="4">
        <f>IF($B18=0,0,$B49/$B18*N18*(1+Parameters!$C$83)*(1+Parameters!$C$84))</f>
        <v>0</v>
      </c>
      <c r="O49" s="4">
        <f>IF($B18=0,0,$B49/$B18*O18*(1+Parameters!$C$83)*(1+Parameters!$C$84))</f>
        <v>0</v>
      </c>
      <c r="P49" s="4">
        <f>IF($B18=0,0,$B49/$B18*P18*(1+Parameters!$C$83)*(1+Parameters!$C$84))</f>
        <v>0</v>
      </c>
      <c r="Q49" s="4">
        <f>IF($B18=0,0,$B49/$B18*Q18*(1+Parameters!$C$83)*(1+Parameters!$C$84))</f>
        <v>0</v>
      </c>
      <c r="R49" s="4">
        <f>IF($B18=0,0,$B49/$B18*R18*(1+Parameters!$C$83)*(1+Parameters!$C$84))</f>
        <v>0</v>
      </c>
      <c r="S49" s="4">
        <f>IF($B18=0,0,$B49/$B18*S18*(1+Parameters!$C$83)*(1+Parameters!$C$84))</f>
        <v>0</v>
      </c>
      <c r="T49" s="4">
        <f>IF($B18=0,0,$B49/$B18*T18*(1+Parameters!$C$83)*(1+Parameters!$C$84))</f>
        <v>0</v>
      </c>
      <c r="U49" s="4">
        <f>IF($B18=0,0,$B49/$B18*U18*(1+Parameters!$C$83)*(1+Parameters!$C$84))</f>
        <v>0</v>
      </c>
      <c r="V49" s="4">
        <f>IF($B18=0,0,$B49/$B18*V18*(1+Parameters!$C$83)*(1+Parameters!$C$84))</f>
        <v>0</v>
      </c>
    </row>
    <row r="50" spans="1:22" x14ac:dyDescent="0.25">
      <c r="A50" s="16" t="str">
        <f>Parameters!A$27</f>
        <v>Infrastructure: Tranmission Lines OH</v>
      </c>
      <c r="B50" s="4">
        <f>Parameters!E63</f>
        <v>0</v>
      </c>
      <c r="C50" s="4">
        <f>IF($B19=0,0,$B50/$B19*C19*(1+Parameters!$C$83)*(1+Parameters!$C$84))</f>
        <v>0</v>
      </c>
      <c r="D50" s="4">
        <f>IF($B19=0,0,$B50/$B19*D19*(1+Parameters!$C$83)*(1+Parameters!$C$84))</f>
        <v>0</v>
      </c>
      <c r="E50" s="4">
        <f>IF($B19=0,0,$B50/$B19*E19*(1+Parameters!$C$83)*(1+Parameters!$C$84))</f>
        <v>0</v>
      </c>
      <c r="F50" s="4">
        <f>IF($B19=0,0,$B50/$B19*F19*(1+Parameters!$C$83)*(1+Parameters!$C$84))</f>
        <v>0</v>
      </c>
      <c r="G50" s="4">
        <f>IF($B19=0,0,$B50/$B19*G19*(1+Parameters!$C$83)*(1+Parameters!$C$84))</f>
        <v>0</v>
      </c>
      <c r="H50" s="4">
        <f>IF($B19=0,0,$B50/$B19*H19*(1+Parameters!$C$83)*(1+Parameters!$C$84))</f>
        <v>0</v>
      </c>
      <c r="I50" s="4">
        <f>IF($B19=0,0,$B50/$B19*I19*(1+Parameters!$C$83)*(1+Parameters!$C$84))</f>
        <v>0</v>
      </c>
      <c r="J50" s="4">
        <f>IF($B19=0,0,$B50/$B19*J19*(1+Parameters!$C$83)*(1+Parameters!$C$84))</f>
        <v>0</v>
      </c>
      <c r="K50" s="4">
        <f>IF($B19=0,0,$B50/$B19*K19*(1+Parameters!$C$83)*(1+Parameters!$C$84))</f>
        <v>0</v>
      </c>
      <c r="L50" s="4">
        <f>IF($B19=0,0,$B50/$B19*L19*(1+Parameters!$C$83)*(1+Parameters!$C$84))</f>
        <v>0</v>
      </c>
      <c r="M50" s="4">
        <f>IF($B19=0,0,$B50/$B19*M19*(1+Parameters!$C$83)*(1+Parameters!$C$84))</f>
        <v>0</v>
      </c>
      <c r="N50" s="4">
        <f>IF($B19=0,0,$B50/$B19*N19*(1+Parameters!$C$83)*(1+Parameters!$C$84))</f>
        <v>0</v>
      </c>
      <c r="O50" s="4">
        <f>IF($B19=0,0,$B50/$B19*O19*(1+Parameters!$C$83)*(1+Parameters!$C$84))</f>
        <v>0</v>
      </c>
      <c r="P50" s="4">
        <f>IF($B19=0,0,$B50/$B19*P19*(1+Parameters!$C$83)*(1+Parameters!$C$84))</f>
        <v>0</v>
      </c>
      <c r="Q50" s="4">
        <f>IF($B19=0,0,$B50/$B19*Q19*(1+Parameters!$C$83)*(1+Parameters!$C$84))</f>
        <v>0</v>
      </c>
      <c r="R50" s="4">
        <f>IF($B19=0,0,$B50/$B19*R19*(1+Parameters!$C$83)*(1+Parameters!$C$84))</f>
        <v>0</v>
      </c>
      <c r="S50" s="4">
        <f>IF($B19=0,0,$B50/$B19*S19*(1+Parameters!$C$83)*(1+Parameters!$C$84))</f>
        <v>0</v>
      </c>
      <c r="T50" s="4">
        <f>IF($B19=0,0,$B50/$B19*T19*(1+Parameters!$C$83)*(1+Parameters!$C$84))</f>
        <v>0</v>
      </c>
      <c r="U50" s="4">
        <f>IF($B19=0,0,$B50/$B19*U19*(1+Parameters!$C$83)*(1+Parameters!$C$84))</f>
        <v>0</v>
      </c>
      <c r="V50" s="4">
        <f>IF($B19=0,0,$B50/$B19*V19*(1+Parameters!$C$83)*(1+Parameters!$C$84))</f>
        <v>0</v>
      </c>
    </row>
    <row r="51" spans="1:22" x14ac:dyDescent="0.25">
      <c r="A51" s="16" t="str">
        <f>Parameters!A$28</f>
        <v>Infrastructure: Tranmission Lines UG</v>
      </c>
      <c r="B51" s="4">
        <f>Parameters!E64</f>
        <v>0</v>
      </c>
      <c r="C51" s="4">
        <f>IF($B20=0,0,$B51/$B20*C20*(1+Parameters!$C$83)*(1+Parameters!$C$84))</f>
        <v>0</v>
      </c>
      <c r="D51" s="4">
        <f>IF($B20=0,0,$B51/$B20*D20*(1+Parameters!$C$83)*(1+Parameters!$C$84))</f>
        <v>0</v>
      </c>
      <c r="E51" s="4">
        <f>IF($B20=0,0,$B51/$B20*E20*(1+Parameters!$C$83)*(1+Parameters!$C$84))</f>
        <v>0</v>
      </c>
      <c r="F51" s="4">
        <f>IF($B20=0,0,$B51/$B20*F20*(1+Parameters!$C$83)*(1+Parameters!$C$84))</f>
        <v>0</v>
      </c>
      <c r="G51" s="4">
        <f>IF($B20=0,0,$B51/$B20*G20*(1+Parameters!$C$83)*(1+Parameters!$C$84))</f>
        <v>0</v>
      </c>
      <c r="H51" s="4">
        <f>IF($B20=0,0,$B51/$B20*H20*(1+Parameters!$C$83)*(1+Parameters!$C$84))</f>
        <v>0</v>
      </c>
      <c r="I51" s="4">
        <f>IF($B20=0,0,$B51/$B20*I20*(1+Parameters!$C$83)*(1+Parameters!$C$84))</f>
        <v>0</v>
      </c>
      <c r="J51" s="4">
        <f>IF($B20=0,0,$B51/$B20*J20*(1+Parameters!$C$83)*(1+Parameters!$C$84))</f>
        <v>0</v>
      </c>
      <c r="K51" s="4">
        <f>IF($B20=0,0,$B51/$B20*K20*(1+Parameters!$C$83)*(1+Parameters!$C$84))</f>
        <v>0</v>
      </c>
      <c r="L51" s="4">
        <f>IF($B20=0,0,$B51/$B20*L20*(1+Parameters!$C$83)*(1+Parameters!$C$84))</f>
        <v>0</v>
      </c>
      <c r="M51" s="4">
        <f>IF($B20=0,0,$B51/$B20*M20*(1+Parameters!$C$83)*(1+Parameters!$C$84))</f>
        <v>0</v>
      </c>
      <c r="N51" s="4">
        <f>IF($B20=0,0,$B51/$B20*N20*(1+Parameters!$C$83)*(1+Parameters!$C$84))</f>
        <v>0</v>
      </c>
      <c r="O51" s="4">
        <f>IF($B20=0,0,$B51/$B20*O20*(1+Parameters!$C$83)*(1+Parameters!$C$84))</f>
        <v>0</v>
      </c>
      <c r="P51" s="4">
        <f>IF($B20=0,0,$B51/$B20*P20*(1+Parameters!$C$83)*(1+Parameters!$C$84))</f>
        <v>0</v>
      </c>
      <c r="Q51" s="4">
        <f>IF($B20=0,0,$B51/$B20*Q20*(1+Parameters!$C$83)*(1+Parameters!$C$84))</f>
        <v>0</v>
      </c>
      <c r="R51" s="4">
        <f>IF($B20=0,0,$B51/$B20*R20*(1+Parameters!$C$83)*(1+Parameters!$C$84))</f>
        <v>0</v>
      </c>
      <c r="S51" s="4">
        <f>IF($B20=0,0,$B51/$B20*S20*(1+Parameters!$C$83)*(1+Parameters!$C$84))</f>
        <v>0</v>
      </c>
      <c r="T51" s="4">
        <f>IF($B20=0,0,$B51/$B20*T20*(1+Parameters!$C$83)*(1+Parameters!$C$84))</f>
        <v>0</v>
      </c>
      <c r="U51" s="4">
        <f>IF($B20=0,0,$B51/$B20*U20*(1+Parameters!$C$83)*(1+Parameters!$C$84))</f>
        <v>0</v>
      </c>
      <c r="V51" s="4">
        <f>IF($B20=0,0,$B51/$B20*V20*(1+Parameters!$C$83)*(1+Parameters!$C$84))</f>
        <v>0</v>
      </c>
    </row>
    <row r="52" spans="1:22" x14ac:dyDescent="0.25">
      <c r="A52" s="16" t="str">
        <f>Parameters!A$29</f>
        <v>Special purpose protection zones; Schools etc</v>
      </c>
      <c r="B52" s="4">
        <f>Parameters!E65</f>
        <v>0</v>
      </c>
      <c r="C52" s="4">
        <f>IF($B21=0,0,$B52/$B21*C21*(1+Parameters!$C$83)*(1+Parameters!$C$84))</f>
        <v>0</v>
      </c>
      <c r="D52" s="4">
        <f>IF($B21=0,0,$B52/$B21*D21*(1+Parameters!$C$83)*(1+Parameters!$C$84))</f>
        <v>0</v>
      </c>
      <c r="E52" s="4">
        <f>IF($B21=0,0,$B52/$B21*E21*(1+Parameters!$C$83)*(1+Parameters!$C$84))</f>
        <v>0</v>
      </c>
      <c r="F52" s="4">
        <f>IF($B21=0,0,$B52/$B21*F21*(1+Parameters!$C$83)*(1+Parameters!$C$84))</f>
        <v>0</v>
      </c>
      <c r="G52" s="4">
        <f>IF($B21=0,0,$B52/$B21*G21*(1+Parameters!$C$83)*(1+Parameters!$C$84))</f>
        <v>0</v>
      </c>
      <c r="H52" s="4">
        <f>IF($B21=0,0,$B52/$B21*H21*(1+Parameters!$C$83)*(1+Parameters!$C$84))</f>
        <v>0</v>
      </c>
      <c r="I52" s="4">
        <f>IF($B21=0,0,$B52/$B21*I21*(1+Parameters!$C$83)*(1+Parameters!$C$84))</f>
        <v>0</v>
      </c>
      <c r="J52" s="4">
        <f>IF($B21=0,0,$B52/$B21*J21*(1+Parameters!$C$83)*(1+Parameters!$C$84))</f>
        <v>0</v>
      </c>
      <c r="K52" s="4">
        <f>IF($B21=0,0,$B52/$B21*K21*(1+Parameters!$C$83)*(1+Parameters!$C$84))</f>
        <v>0</v>
      </c>
      <c r="L52" s="4">
        <f>IF($B21=0,0,$B52/$B21*L21*(1+Parameters!$C$83)*(1+Parameters!$C$84))</f>
        <v>0</v>
      </c>
      <c r="M52" s="4">
        <f>IF($B21=0,0,$B52/$B21*M21*(1+Parameters!$C$83)*(1+Parameters!$C$84))</f>
        <v>0</v>
      </c>
      <c r="N52" s="4">
        <f>IF($B21=0,0,$B52/$B21*N21*(1+Parameters!$C$83)*(1+Parameters!$C$84))</f>
        <v>0</v>
      </c>
      <c r="O52" s="4">
        <f>IF($B21=0,0,$B52/$B21*O21*(1+Parameters!$C$83)*(1+Parameters!$C$84))</f>
        <v>0</v>
      </c>
      <c r="P52" s="4">
        <f>IF($B21=0,0,$B52/$B21*P21*(1+Parameters!$C$83)*(1+Parameters!$C$84))</f>
        <v>0</v>
      </c>
      <c r="Q52" s="4">
        <f>IF($B21=0,0,$B52/$B21*Q21*(1+Parameters!$C$83)*(1+Parameters!$C$84))</f>
        <v>0</v>
      </c>
      <c r="R52" s="4">
        <f>IF($B21=0,0,$B52/$B21*R21*(1+Parameters!$C$83)*(1+Parameters!$C$84))</f>
        <v>0</v>
      </c>
      <c r="S52" s="4">
        <f>IF($B21=0,0,$B52/$B21*S21*(1+Parameters!$C$83)*(1+Parameters!$C$84))</f>
        <v>0</v>
      </c>
      <c r="T52" s="4">
        <f>IF($B21=0,0,$B52/$B21*T21*(1+Parameters!$C$83)*(1+Parameters!$C$84))</f>
        <v>0</v>
      </c>
      <c r="U52" s="4">
        <f>IF($B21=0,0,$B52/$B21*U21*(1+Parameters!$C$83)*(1+Parameters!$C$84))</f>
        <v>0</v>
      </c>
      <c r="V52" s="4">
        <f>IF($B21=0,0,$B52/$B21*V21*(1+Parameters!$C$83)*(1+Parameters!$C$84))</f>
        <v>0</v>
      </c>
    </row>
    <row r="53" spans="1:22" x14ac:dyDescent="0.25">
      <c r="A53" s="16" t="str">
        <f>Parameters!A$30</f>
        <v>Agric: Horse studs</v>
      </c>
      <c r="B53" s="4">
        <f>Parameters!E66</f>
        <v>0</v>
      </c>
      <c r="C53" s="4">
        <f>IF($B22=0,0,$B53/$B22*C22*(1+Parameters!$C$83)*(1+Parameters!$C$84))</f>
        <v>0</v>
      </c>
      <c r="D53" s="4">
        <f>IF($B22=0,0,$B53/$B22*D22*(1+Parameters!$C$83)*(1+Parameters!$C$84))</f>
        <v>0</v>
      </c>
      <c r="E53" s="4">
        <f>IF($B22=0,0,$B53/$B22*E22*(1+Parameters!$C$83)*(1+Parameters!$C$84))</f>
        <v>0</v>
      </c>
      <c r="F53" s="4">
        <f>IF($B22=0,0,$B53/$B22*F22*(1+Parameters!$C$83)*(1+Parameters!$C$84))</f>
        <v>0</v>
      </c>
      <c r="G53" s="4">
        <f>IF($B22=0,0,$B53/$B22*G22*(1+Parameters!$C$83)*(1+Parameters!$C$84))</f>
        <v>0</v>
      </c>
      <c r="H53" s="4">
        <f>IF($B22=0,0,$B53/$B22*H22*(1+Parameters!$C$83)*(1+Parameters!$C$84))</f>
        <v>0</v>
      </c>
      <c r="I53" s="4">
        <f>IF($B22=0,0,$B53/$B22*I22*(1+Parameters!$C$83)*(1+Parameters!$C$84))</f>
        <v>0</v>
      </c>
      <c r="J53" s="4">
        <f>IF($B22=0,0,$B53/$B22*J22*(1+Parameters!$C$83)*(1+Parameters!$C$84))</f>
        <v>0</v>
      </c>
      <c r="K53" s="4">
        <f>IF($B22=0,0,$B53/$B22*K22*(1+Parameters!$C$83)*(1+Parameters!$C$84))</f>
        <v>0</v>
      </c>
      <c r="L53" s="4">
        <f>IF($B22=0,0,$B53/$B22*L22*(1+Parameters!$C$83)*(1+Parameters!$C$84))</f>
        <v>0</v>
      </c>
      <c r="M53" s="4">
        <f>IF($B22=0,0,$B53/$B22*M22*(1+Parameters!$C$83)*(1+Parameters!$C$84))</f>
        <v>0</v>
      </c>
      <c r="N53" s="4">
        <f>IF($B22=0,0,$B53/$B22*N22*(1+Parameters!$C$83)*(1+Parameters!$C$84))</f>
        <v>0</v>
      </c>
      <c r="O53" s="4">
        <f>IF($B22=0,0,$B53/$B22*O22*(1+Parameters!$C$83)*(1+Parameters!$C$84))</f>
        <v>0</v>
      </c>
      <c r="P53" s="4">
        <f>IF($B22=0,0,$B53/$B22*P22*(1+Parameters!$C$83)*(1+Parameters!$C$84))</f>
        <v>0</v>
      </c>
      <c r="Q53" s="4">
        <f>IF($B22=0,0,$B53/$B22*Q22*(1+Parameters!$C$83)*(1+Parameters!$C$84))</f>
        <v>0</v>
      </c>
      <c r="R53" s="4">
        <f>IF($B22=0,0,$B53/$B22*R22*(1+Parameters!$C$83)*(1+Parameters!$C$84))</f>
        <v>0</v>
      </c>
      <c r="S53" s="4">
        <f>IF($B22=0,0,$B53/$B22*S22*(1+Parameters!$C$83)*(1+Parameters!$C$84))</f>
        <v>0</v>
      </c>
      <c r="T53" s="4">
        <f>IF($B22=0,0,$B53/$B22*T22*(1+Parameters!$C$83)*(1+Parameters!$C$84))</f>
        <v>0</v>
      </c>
      <c r="U53" s="4">
        <f>IF($B22=0,0,$B53/$B22*U22*(1+Parameters!$C$83)*(1+Parameters!$C$84))</f>
        <v>0</v>
      </c>
      <c r="V53" s="4">
        <f>IF($B22=0,0,$B53/$B22*V22*(1+Parameters!$C$83)*(1+Parameters!$C$84))</f>
        <v>0</v>
      </c>
    </row>
    <row r="54" spans="1:22" x14ac:dyDescent="0.25">
      <c r="A54" s="16" t="str">
        <f>Parameters!A$31</f>
        <v>Residential - urban</v>
      </c>
      <c r="B54" s="4">
        <f>Parameters!E67</f>
        <v>0</v>
      </c>
      <c r="C54" s="4">
        <f>IF($B23=0,0,$B54/$B23*C23*(1+Parameters!$C$83)*(1+Parameters!$C$84))</f>
        <v>0</v>
      </c>
      <c r="D54" s="4">
        <f>IF($B23=0,0,$B54/$B23*D23*(1+Parameters!$C$83)*(1+Parameters!$C$84))</f>
        <v>0</v>
      </c>
      <c r="E54" s="4">
        <f>IF($B23=0,0,$B54/$B23*E23*(1+Parameters!$C$83)*(1+Parameters!$C$84))</f>
        <v>0</v>
      </c>
      <c r="F54" s="4">
        <f>IF($B23=0,0,$B54/$B23*F23*(1+Parameters!$C$83)*(1+Parameters!$C$84))</f>
        <v>0</v>
      </c>
      <c r="G54" s="4">
        <f>IF($B23=0,0,$B54/$B23*G23*(1+Parameters!$C$83)*(1+Parameters!$C$84))</f>
        <v>0</v>
      </c>
      <c r="H54" s="4">
        <f>IF($B23=0,0,$B54/$B23*H23*(1+Parameters!$C$83)*(1+Parameters!$C$84))</f>
        <v>0</v>
      </c>
      <c r="I54" s="4">
        <f>IF($B23=0,0,$B54/$B23*I23*(1+Parameters!$C$83)*(1+Parameters!$C$84))</f>
        <v>0</v>
      </c>
      <c r="J54" s="4">
        <f>IF($B23=0,0,$B54/$B23*J23*(1+Parameters!$C$83)*(1+Parameters!$C$84))</f>
        <v>0</v>
      </c>
      <c r="K54" s="4">
        <f>IF($B23=0,0,$B54/$B23*K23*(1+Parameters!$C$83)*(1+Parameters!$C$84))</f>
        <v>0</v>
      </c>
      <c r="L54" s="4">
        <f>IF($B23=0,0,$B54/$B23*L23*(1+Parameters!$C$83)*(1+Parameters!$C$84))</f>
        <v>0</v>
      </c>
      <c r="M54" s="4">
        <f>IF($B23=0,0,$B54/$B23*M23*(1+Parameters!$C$83)*(1+Parameters!$C$84))</f>
        <v>0</v>
      </c>
      <c r="N54" s="4">
        <f>IF($B23=0,0,$B54/$B23*N23*(1+Parameters!$C$83)*(1+Parameters!$C$84))</f>
        <v>0</v>
      </c>
      <c r="O54" s="4">
        <f>IF($B23=0,0,$B54/$B23*O23*(1+Parameters!$C$83)*(1+Parameters!$C$84))</f>
        <v>0</v>
      </c>
      <c r="P54" s="4">
        <f>IF($B23=0,0,$B54/$B23*P23*(1+Parameters!$C$83)*(1+Parameters!$C$84))</f>
        <v>0</v>
      </c>
      <c r="Q54" s="4">
        <f>IF($B23=0,0,$B54/$B23*Q23*(1+Parameters!$C$83)*(1+Parameters!$C$84))</f>
        <v>0</v>
      </c>
      <c r="R54" s="4">
        <f>IF($B23=0,0,$B54/$B23*R23*(1+Parameters!$C$83)*(1+Parameters!$C$84))</f>
        <v>0</v>
      </c>
      <c r="S54" s="4">
        <f>IF($B23=0,0,$B54/$B23*S23*(1+Parameters!$C$83)*(1+Parameters!$C$84))</f>
        <v>0</v>
      </c>
      <c r="T54" s="4">
        <f>IF($B23=0,0,$B54/$B23*T23*(1+Parameters!$C$83)*(1+Parameters!$C$84))</f>
        <v>0</v>
      </c>
      <c r="U54" s="4">
        <f>IF($B23=0,0,$B54/$B23*U23*(1+Parameters!$C$83)*(1+Parameters!$C$84))</f>
        <v>0</v>
      </c>
      <c r="V54" s="4">
        <f>IF($B23=0,0,$B54/$B23*V23*(1+Parameters!$C$83)*(1+Parameters!$C$84))</f>
        <v>0</v>
      </c>
    </row>
    <row r="55" spans="1:22" x14ac:dyDescent="0.25">
      <c r="A55" s="16" t="str">
        <f>Parameters!A$32</f>
        <v>Residential - rural</v>
      </c>
      <c r="B55" s="4">
        <f>Parameters!E68</f>
        <v>0</v>
      </c>
      <c r="C55" s="4">
        <f>IF($B24=0,0,$B55/$B24*C24*(1+Parameters!$C$83)*(1+Parameters!$C$84))</f>
        <v>0</v>
      </c>
      <c r="D55" s="4">
        <f>IF($B24=0,0,$B55/$B24*D24*(1+Parameters!$C$83)*(1+Parameters!$C$84))</f>
        <v>0</v>
      </c>
      <c r="E55" s="4">
        <f>IF($B24=0,0,$B55/$B24*E24*(1+Parameters!$C$83)*(1+Parameters!$C$84))</f>
        <v>0</v>
      </c>
      <c r="F55" s="4">
        <f>IF($B24=0,0,$B55/$B24*F24*(1+Parameters!$C$83)*(1+Parameters!$C$84))</f>
        <v>0</v>
      </c>
      <c r="G55" s="4">
        <f>IF($B24=0,0,$B55/$B24*G24*(1+Parameters!$C$83)*(1+Parameters!$C$84))</f>
        <v>0</v>
      </c>
      <c r="H55" s="4">
        <f>IF($B24=0,0,$B55/$B24*H24*(1+Parameters!$C$83)*(1+Parameters!$C$84))</f>
        <v>0</v>
      </c>
      <c r="I55" s="4">
        <f>IF($B24=0,0,$B55/$B24*I24*(1+Parameters!$C$83)*(1+Parameters!$C$84))</f>
        <v>0</v>
      </c>
      <c r="J55" s="4">
        <f>IF($B24=0,0,$B55/$B24*J24*(1+Parameters!$C$83)*(1+Parameters!$C$84))</f>
        <v>0</v>
      </c>
      <c r="K55" s="4">
        <f>IF($B24=0,0,$B55/$B24*K24*(1+Parameters!$C$83)*(1+Parameters!$C$84))</f>
        <v>0</v>
      </c>
      <c r="L55" s="4">
        <f>IF($B24=0,0,$B55/$B24*L24*(1+Parameters!$C$83)*(1+Parameters!$C$84))</f>
        <v>0</v>
      </c>
      <c r="M55" s="4">
        <f>IF($B24=0,0,$B55/$B24*M24*(1+Parameters!$C$83)*(1+Parameters!$C$84))</f>
        <v>0</v>
      </c>
      <c r="N55" s="4">
        <f>IF($B24=0,0,$B55/$B24*N24*(1+Parameters!$C$83)*(1+Parameters!$C$84))</f>
        <v>0</v>
      </c>
      <c r="O55" s="4">
        <f>IF($B24=0,0,$B55/$B24*O24*(1+Parameters!$C$83)*(1+Parameters!$C$84))</f>
        <v>0</v>
      </c>
      <c r="P55" s="4">
        <f>IF($B24=0,0,$B55/$B24*P24*(1+Parameters!$C$83)*(1+Parameters!$C$84))</f>
        <v>0</v>
      </c>
      <c r="Q55" s="4">
        <f>IF($B24=0,0,$B55/$B24*Q24*(1+Parameters!$C$83)*(1+Parameters!$C$84))</f>
        <v>0</v>
      </c>
      <c r="R55" s="4">
        <f>IF($B24=0,0,$B55/$B24*R24*(1+Parameters!$C$83)*(1+Parameters!$C$84))</f>
        <v>0</v>
      </c>
      <c r="S55" s="4">
        <f>IF($B24=0,0,$B55/$B24*S24*(1+Parameters!$C$83)*(1+Parameters!$C$84))</f>
        <v>0</v>
      </c>
      <c r="T55" s="4">
        <f>IF($B24=0,0,$B55/$B24*T24*(1+Parameters!$C$83)*(1+Parameters!$C$84))</f>
        <v>0</v>
      </c>
      <c r="U55" s="4">
        <f>IF($B24=0,0,$B55/$B24*U24*(1+Parameters!$C$83)*(1+Parameters!$C$84))</f>
        <v>0</v>
      </c>
      <c r="V55" s="4">
        <f>IF($B24=0,0,$B55/$B24*V24*(1+Parameters!$C$83)*(1+Parameters!$C$84))</f>
        <v>0</v>
      </c>
    </row>
    <row r="56" spans="1:22" x14ac:dyDescent="0.25">
      <c r="A56" s="16" t="str">
        <f>Parameters!A$33</f>
        <v>Asset type 20</v>
      </c>
      <c r="B56" s="4">
        <f>Parameters!E69</f>
        <v>0</v>
      </c>
      <c r="C56" s="4">
        <f>IF($B25=0,0,$B56/$B25*C25*(1+Parameters!$C$83)*(1+Parameters!$C$84))</f>
        <v>0</v>
      </c>
      <c r="D56" s="4">
        <f>IF($B25=0,0,$B56/$B25*D25*(1+Parameters!$C$83)*(1+Parameters!$C$84))</f>
        <v>0</v>
      </c>
      <c r="E56" s="4">
        <f>IF($B25=0,0,$B56/$B25*E25*(1+Parameters!$C$83)*(1+Parameters!$C$84))</f>
        <v>0</v>
      </c>
      <c r="F56" s="4">
        <f>IF($B25=0,0,$B56/$B25*F25*(1+Parameters!$C$83)*(1+Parameters!$C$84))</f>
        <v>0</v>
      </c>
      <c r="G56" s="4">
        <f>IF($B25=0,0,$B56/$B25*G25*(1+Parameters!$C$83)*(1+Parameters!$C$84))</f>
        <v>0</v>
      </c>
      <c r="H56" s="4">
        <f>IF($B25=0,0,$B56/$B25*H25*(1+Parameters!$C$83)*(1+Parameters!$C$84))</f>
        <v>0</v>
      </c>
      <c r="I56" s="4">
        <f>IF($B25=0,0,$B56/$B25*I25*(1+Parameters!$C$83)*(1+Parameters!$C$84))</f>
        <v>0</v>
      </c>
      <c r="J56" s="4">
        <f>IF($B25=0,0,$B56/$B25*J25*(1+Parameters!$C$83)*(1+Parameters!$C$84))</f>
        <v>0</v>
      </c>
      <c r="K56" s="4">
        <f>IF($B25=0,0,$B56/$B25*K25*(1+Parameters!$C$83)*(1+Parameters!$C$84))</f>
        <v>0</v>
      </c>
      <c r="L56" s="4">
        <f>IF($B25=0,0,$B56/$B25*L25*(1+Parameters!$C$83)*(1+Parameters!$C$84))</f>
        <v>0</v>
      </c>
      <c r="M56" s="4">
        <f>IF($B25=0,0,$B56/$B25*M25*(1+Parameters!$C$83)*(1+Parameters!$C$84))</f>
        <v>0</v>
      </c>
      <c r="N56" s="4">
        <f>IF($B25=0,0,$B56/$B25*N25*(1+Parameters!$C$83)*(1+Parameters!$C$84))</f>
        <v>0</v>
      </c>
      <c r="O56" s="4">
        <f>IF($B25=0,0,$B56/$B25*O25*(1+Parameters!$C$83)*(1+Parameters!$C$84))</f>
        <v>0</v>
      </c>
      <c r="P56" s="4">
        <f>IF($B25=0,0,$B56/$B25*P25*(1+Parameters!$C$83)*(1+Parameters!$C$84))</f>
        <v>0</v>
      </c>
      <c r="Q56" s="4">
        <f>IF($B25=0,0,$B56/$B25*Q25*(1+Parameters!$C$83)*(1+Parameters!$C$84))</f>
        <v>0</v>
      </c>
      <c r="R56" s="4">
        <f>IF($B25=0,0,$B56/$B25*R25*(1+Parameters!$C$83)*(1+Parameters!$C$84))</f>
        <v>0</v>
      </c>
      <c r="S56" s="4">
        <f>IF($B25=0,0,$B56/$B25*S25*(1+Parameters!$C$83)*(1+Parameters!$C$84))</f>
        <v>0</v>
      </c>
      <c r="T56" s="4">
        <f>IF($B25=0,0,$B56/$B25*T25*(1+Parameters!$C$83)*(1+Parameters!$C$84))</f>
        <v>0</v>
      </c>
      <c r="U56" s="4">
        <f>IF($B25=0,0,$B56/$B25*U25*(1+Parameters!$C$83)*(1+Parameters!$C$84))</f>
        <v>0</v>
      </c>
      <c r="V56" s="4">
        <f>IF($B25=0,0,$B56/$B25*V25*(1+Parameters!$C$83)*(1+Parameters!$C$84))</f>
        <v>0</v>
      </c>
    </row>
    <row r="57" spans="1:22" x14ac:dyDescent="0.25">
      <c r="A57" s="16" t="str">
        <f>Parameters!A$34</f>
        <v>Asset type 21</v>
      </c>
      <c r="B57" s="4">
        <f>Parameters!E70</f>
        <v>0</v>
      </c>
      <c r="C57" s="4">
        <f>IF($B26=0,0,$B57/$B26*C26*(1+Parameters!$C$83)*(1+Parameters!$C$84))</f>
        <v>0</v>
      </c>
      <c r="D57" s="4">
        <f>IF($B26=0,0,$B57/$B26*D26*(1+Parameters!$C$83)*(1+Parameters!$C$84))</f>
        <v>0</v>
      </c>
      <c r="E57" s="4">
        <f>IF($B26=0,0,$B57/$B26*E26*(1+Parameters!$C$83)*(1+Parameters!$C$84))</f>
        <v>0</v>
      </c>
      <c r="F57" s="4">
        <f>IF($B26=0,0,$B57/$B26*F26*(1+Parameters!$C$83)*(1+Parameters!$C$84))</f>
        <v>0</v>
      </c>
      <c r="G57" s="4">
        <f>IF($B26=0,0,$B57/$B26*G26*(1+Parameters!$C$83)*(1+Parameters!$C$84))</f>
        <v>0</v>
      </c>
      <c r="H57" s="4">
        <f>IF($B26=0,0,$B57/$B26*H26*(1+Parameters!$C$83)*(1+Parameters!$C$84))</f>
        <v>0</v>
      </c>
      <c r="I57" s="4">
        <f>IF($B26=0,0,$B57/$B26*I26*(1+Parameters!$C$83)*(1+Parameters!$C$84))</f>
        <v>0</v>
      </c>
      <c r="J57" s="4">
        <f>IF($B26=0,0,$B57/$B26*J26*(1+Parameters!$C$83)*(1+Parameters!$C$84))</f>
        <v>0</v>
      </c>
      <c r="K57" s="4">
        <f>IF($B26=0,0,$B57/$B26*K26*(1+Parameters!$C$83)*(1+Parameters!$C$84))</f>
        <v>0</v>
      </c>
      <c r="L57" s="4">
        <f>IF($B26=0,0,$B57/$B26*L26*(1+Parameters!$C$83)*(1+Parameters!$C$84))</f>
        <v>0</v>
      </c>
      <c r="M57" s="4">
        <f>IF($B26=0,0,$B57/$B26*M26*(1+Parameters!$C$83)*(1+Parameters!$C$84))</f>
        <v>0</v>
      </c>
      <c r="N57" s="4">
        <f>IF($B26=0,0,$B57/$B26*N26*(1+Parameters!$C$83)*(1+Parameters!$C$84))</f>
        <v>0</v>
      </c>
      <c r="O57" s="4">
        <f>IF($B26=0,0,$B57/$B26*O26*(1+Parameters!$C$83)*(1+Parameters!$C$84))</f>
        <v>0</v>
      </c>
      <c r="P57" s="4">
        <f>IF($B26=0,0,$B57/$B26*P26*(1+Parameters!$C$83)*(1+Parameters!$C$84))</f>
        <v>0</v>
      </c>
      <c r="Q57" s="4">
        <f>IF($B26=0,0,$B57/$B26*Q26*(1+Parameters!$C$83)*(1+Parameters!$C$84))</f>
        <v>0</v>
      </c>
      <c r="R57" s="4">
        <f>IF($B26=0,0,$B57/$B26*R26*(1+Parameters!$C$83)*(1+Parameters!$C$84))</f>
        <v>0</v>
      </c>
      <c r="S57" s="4">
        <f>IF($B26=0,0,$B57/$B26*S26*(1+Parameters!$C$83)*(1+Parameters!$C$84))</f>
        <v>0</v>
      </c>
      <c r="T57" s="4">
        <f>IF($B26=0,0,$B57/$B26*T26*(1+Parameters!$C$83)*(1+Parameters!$C$84))</f>
        <v>0</v>
      </c>
      <c r="U57" s="4">
        <f>IF($B26=0,0,$B57/$B26*U26*(1+Parameters!$C$83)*(1+Parameters!$C$84))</f>
        <v>0</v>
      </c>
      <c r="V57" s="4">
        <f>IF($B26=0,0,$B57/$B26*V26*(1+Parameters!$C$83)*(1+Parameters!$C$84))</f>
        <v>0</v>
      </c>
    </row>
    <row r="58" spans="1:22" x14ac:dyDescent="0.25">
      <c r="A58" s="16" t="str">
        <f>Parameters!A$35</f>
        <v>Asset type 22</v>
      </c>
      <c r="B58" s="4">
        <f>Parameters!E71</f>
        <v>0</v>
      </c>
      <c r="C58" s="4">
        <f>IF($B27=0,0,$B58/$B27*C27*(1+Parameters!$C$83)*(1+Parameters!$C$84))</f>
        <v>0</v>
      </c>
      <c r="D58" s="4">
        <f>IF($B27=0,0,$B58/$B27*D27*(1+Parameters!$C$83)*(1+Parameters!$C$84))</f>
        <v>0</v>
      </c>
      <c r="E58" s="4">
        <f>IF($B27=0,0,$B58/$B27*E27*(1+Parameters!$C$83)*(1+Parameters!$C$84))</f>
        <v>0</v>
      </c>
      <c r="F58" s="4">
        <f>IF($B27=0,0,$B58/$B27*F27*(1+Parameters!$C$83)*(1+Parameters!$C$84))</f>
        <v>0</v>
      </c>
      <c r="G58" s="4">
        <f>IF($B27=0,0,$B58/$B27*G27*(1+Parameters!$C$83)*(1+Parameters!$C$84))</f>
        <v>0</v>
      </c>
      <c r="H58" s="4">
        <f>IF($B27=0,0,$B58/$B27*H27*(1+Parameters!$C$83)*(1+Parameters!$C$84))</f>
        <v>0</v>
      </c>
      <c r="I58" s="4">
        <f>IF($B27=0,0,$B58/$B27*I27*(1+Parameters!$C$83)*(1+Parameters!$C$84))</f>
        <v>0</v>
      </c>
      <c r="J58" s="4">
        <f>IF($B27=0,0,$B58/$B27*J27*(1+Parameters!$C$83)*(1+Parameters!$C$84))</f>
        <v>0</v>
      </c>
      <c r="K58" s="4">
        <f>IF($B27=0,0,$B58/$B27*K27*(1+Parameters!$C$83)*(1+Parameters!$C$84))</f>
        <v>0</v>
      </c>
      <c r="L58" s="4">
        <f>IF($B27=0,0,$B58/$B27*L27*(1+Parameters!$C$83)*(1+Parameters!$C$84))</f>
        <v>0</v>
      </c>
      <c r="M58" s="4">
        <f>IF($B27=0,0,$B58/$B27*M27*(1+Parameters!$C$83)*(1+Parameters!$C$84))</f>
        <v>0</v>
      </c>
      <c r="N58" s="4">
        <f>IF($B27=0,0,$B58/$B27*N27*(1+Parameters!$C$83)*(1+Parameters!$C$84))</f>
        <v>0</v>
      </c>
      <c r="O58" s="4">
        <f>IF($B27=0,0,$B58/$B27*O27*(1+Parameters!$C$83)*(1+Parameters!$C$84))</f>
        <v>0</v>
      </c>
      <c r="P58" s="4">
        <f>IF($B27=0,0,$B58/$B27*P27*(1+Parameters!$C$83)*(1+Parameters!$C$84))</f>
        <v>0</v>
      </c>
      <c r="Q58" s="4">
        <f>IF($B27=0,0,$B58/$B27*Q27*(1+Parameters!$C$83)*(1+Parameters!$C$84))</f>
        <v>0</v>
      </c>
      <c r="R58" s="4">
        <f>IF($B27=0,0,$B58/$B27*R27*(1+Parameters!$C$83)*(1+Parameters!$C$84))</f>
        <v>0</v>
      </c>
      <c r="S58" s="4">
        <f>IF($B27=0,0,$B58/$B27*S27*(1+Parameters!$C$83)*(1+Parameters!$C$84))</f>
        <v>0</v>
      </c>
      <c r="T58" s="4">
        <f>IF($B27=0,0,$B58/$B27*T27*(1+Parameters!$C$83)*(1+Parameters!$C$84))</f>
        <v>0</v>
      </c>
      <c r="U58" s="4">
        <f>IF($B27=0,0,$B58/$B27*U27*(1+Parameters!$C$83)*(1+Parameters!$C$84))</f>
        <v>0</v>
      </c>
      <c r="V58" s="4">
        <f>IF($B27=0,0,$B58/$B27*V27*(1+Parameters!$C$83)*(1+Parameters!$C$84))</f>
        <v>0</v>
      </c>
    </row>
    <row r="59" spans="1:22" x14ac:dyDescent="0.25">
      <c r="A59" s="16" t="str">
        <f>Parameters!A$36</f>
        <v>Asset type 23</v>
      </c>
      <c r="B59" s="4">
        <f>Parameters!E72</f>
        <v>0</v>
      </c>
      <c r="C59" s="4">
        <f>IF($B28=0,0,$B59/$B28*C28*(1+Parameters!$C$83)*(1+Parameters!$C$84))</f>
        <v>0</v>
      </c>
      <c r="D59" s="4">
        <f>IF($B28=0,0,$B59/$B28*D28*(1+Parameters!$C$83)*(1+Parameters!$C$84))</f>
        <v>0</v>
      </c>
      <c r="E59" s="4">
        <f>IF($B28=0,0,$B59/$B28*E28*(1+Parameters!$C$83)*(1+Parameters!$C$84))</f>
        <v>0</v>
      </c>
      <c r="F59" s="4">
        <f>IF($B28=0,0,$B59/$B28*F28*(1+Parameters!$C$83)*(1+Parameters!$C$84))</f>
        <v>0</v>
      </c>
      <c r="G59" s="4">
        <f>IF($B28=0,0,$B59/$B28*G28*(1+Parameters!$C$83)*(1+Parameters!$C$84))</f>
        <v>0</v>
      </c>
      <c r="H59" s="4">
        <f>IF($B28=0,0,$B59/$B28*H28*(1+Parameters!$C$83)*(1+Parameters!$C$84))</f>
        <v>0</v>
      </c>
      <c r="I59" s="4">
        <f>IF($B28=0,0,$B59/$B28*I28*(1+Parameters!$C$83)*(1+Parameters!$C$84))</f>
        <v>0</v>
      </c>
      <c r="J59" s="4">
        <f>IF($B28=0,0,$B59/$B28*J28*(1+Parameters!$C$83)*(1+Parameters!$C$84))</f>
        <v>0</v>
      </c>
      <c r="K59" s="4">
        <f>IF($B28=0,0,$B59/$B28*K28*(1+Parameters!$C$83)*(1+Parameters!$C$84))</f>
        <v>0</v>
      </c>
      <c r="L59" s="4">
        <f>IF($B28=0,0,$B59/$B28*L28*(1+Parameters!$C$83)*(1+Parameters!$C$84))</f>
        <v>0</v>
      </c>
      <c r="M59" s="4">
        <f>IF($B28=0,0,$B59/$B28*M28*(1+Parameters!$C$83)*(1+Parameters!$C$84))</f>
        <v>0</v>
      </c>
      <c r="N59" s="4">
        <f>IF($B28=0,0,$B59/$B28*N28*(1+Parameters!$C$83)*(1+Parameters!$C$84))</f>
        <v>0</v>
      </c>
      <c r="O59" s="4">
        <f>IF($B28=0,0,$B59/$B28*O28*(1+Parameters!$C$83)*(1+Parameters!$C$84))</f>
        <v>0</v>
      </c>
      <c r="P59" s="4">
        <f>IF($B28=0,0,$B59/$B28*P28*(1+Parameters!$C$83)*(1+Parameters!$C$84))</f>
        <v>0</v>
      </c>
      <c r="Q59" s="4">
        <f>IF($B28=0,0,$B59/$B28*Q28*(1+Parameters!$C$83)*(1+Parameters!$C$84))</f>
        <v>0</v>
      </c>
      <c r="R59" s="4">
        <f>IF($B28=0,0,$B59/$B28*R28*(1+Parameters!$C$83)*(1+Parameters!$C$84))</f>
        <v>0</v>
      </c>
      <c r="S59" s="4">
        <f>IF($B28=0,0,$B59/$B28*S28*(1+Parameters!$C$83)*(1+Parameters!$C$84))</f>
        <v>0</v>
      </c>
      <c r="T59" s="4">
        <f>IF($B28=0,0,$B59/$B28*T28*(1+Parameters!$C$83)*(1+Parameters!$C$84))</f>
        <v>0</v>
      </c>
      <c r="U59" s="4">
        <f>IF($B28=0,0,$B59/$B28*U28*(1+Parameters!$C$83)*(1+Parameters!$C$84))</f>
        <v>0</v>
      </c>
      <c r="V59" s="4">
        <f>IF($B28=0,0,$B59/$B28*V28*(1+Parameters!$C$83)*(1+Parameters!$C$84))</f>
        <v>0</v>
      </c>
    </row>
    <row r="60" spans="1:22" x14ac:dyDescent="0.25">
      <c r="A60" s="16" t="str">
        <f>Parameters!A$37</f>
        <v>Asset type 24</v>
      </c>
      <c r="B60" s="4">
        <f>Parameters!E73</f>
        <v>0</v>
      </c>
      <c r="C60" s="4">
        <f>IF($B29=0,0,$B60/$B29*C29*(1+Parameters!$C$83)*(1+Parameters!$C$84))</f>
        <v>0</v>
      </c>
      <c r="D60" s="4">
        <f>IF($B29=0,0,$B60/$B29*D29*(1+Parameters!$C$83)*(1+Parameters!$C$84))</f>
        <v>0</v>
      </c>
      <c r="E60" s="4">
        <f>IF($B29=0,0,$B60/$B29*E29*(1+Parameters!$C$83)*(1+Parameters!$C$84))</f>
        <v>0</v>
      </c>
      <c r="F60" s="4">
        <f>IF($B29=0,0,$B60/$B29*F29*(1+Parameters!$C$83)*(1+Parameters!$C$84))</f>
        <v>0</v>
      </c>
      <c r="G60" s="4">
        <f>IF($B29=0,0,$B60/$B29*G29*(1+Parameters!$C$83)*(1+Parameters!$C$84))</f>
        <v>0</v>
      </c>
      <c r="H60" s="4">
        <f>IF($B29=0,0,$B60/$B29*H29*(1+Parameters!$C$83)*(1+Parameters!$C$84))</f>
        <v>0</v>
      </c>
      <c r="I60" s="4">
        <f>IF($B29=0,0,$B60/$B29*I29*(1+Parameters!$C$83)*(1+Parameters!$C$84))</f>
        <v>0</v>
      </c>
      <c r="J60" s="4">
        <f>IF($B29=0,0,$B60/$B29*J29*(1+Parameters!$C$83)*(1+Parameters!$C$84))</f>
        <v>0</v>
      </c>
      <c r="K60" s="4">
        <f>IF($B29=0,0,$B60/$B29*K29*(1+Parameters!$C$83)*(1+Parameters!$C$84))</f>
        <v>0</v>
      </c>
      <c r="L60" s="4">
        <f>IF($B29=0,0,$B60/$B29*L29*(1+Parameters!$C$83)*(1+Parameters!$C$84))</f>
        <v>0</v>
      </c>
      <c r="M60" s="4">
        <f>IF($B29=0,0,$B60/$B29*M29*(1+Parameters!$C$83)*(1+Parameters!$C$84))</f>
        <v>0</v>
      </c>
      <c r="N60" s="4">
        <f>IF($B29=0,0,$B60/$B29*N29*(1+Parameters!$C$83)*(1+Parameters!$C$84))</f>
        <v>0</v>
      </c>
      <c r="O60" s="4">
        <f>IF($B29=0,0,$B60/$B29*O29*(1+Parameters!$C$83)*(1+Parameters!$C$84))</f>
        <v>0</v>
      </c>
      <c r="P60" s="4">
        <f>IF($B29=0,0,$B60/$B29*P29*(1+Parameters!$C$83)*(1+Parameters!$C$84))</f>
        <v>0</v>
      </c>
      <c r="Q60" s="4">
        <f>IF($B29=0,0,$B60/$B29*Q29*(1+Parameters!$C$83)*(1+Parameters!$C$84))</f>
        <v>0</v>
      </c>
      <c r="R60" s="4">
        <f>IF($B29=0,0,$B60/$B29*R29*(1+Parameters!$C$83)*(1+Parameters!$C$84))</f>
        <v>0</v>
      </c>
      <c r="S60" s="4">
        <f>IF($B29=0,0,$B60/$B29*S29*(1+Parameters!$C$83)*(1+Parameters!$C$84))</f>
        <v>0</v>
      </c>
      <c r="T60" s="4">
        <f>IF($B29=0,0,$B60/$B29*T29*(1+Parameters!$C$83)*(1+Parameters!$C$84))</f>
        <v>0</v>
      </c>
      <c r="U60" s="4">
        <f>IF($B29=0,0,$B60/$B29*U29*(1+Parameters!$C$83)*(1+Parameters!$C$84))</f>
        <v>0</v>
      </c>
      <c r="V60" s="4">
        <f>IF($B29=0,0,$B60/$B29*V29*(1+Parameters!$C$83)*(1+Parameters!$C$84))</f>
        <v>0</v>
      </c>
    </row>
    <row r="61" spans="1:22" x14ac:dyDescent="0.25">
      <c r="A61" s="16" t="str">
        <f>Parameters!A$38</f>
        <v>Asset type 25</v>
      </c>
      <c r="B61" s="4">
        <f>Parameters!E74</f>
        <v>0</v>
      </c>
      <c r="C61" s="4">
        <f>IF($B30=0,0,$B61/$B30*C30*(1+Parameters!$C$83)*(1+Parameters!$C$84))</f>
        <v>0</v>
      </c>
      <c r="D61" s="4">
        <f>IF($B30=0,0,$B61/$B30*D30*(1+Parameters!$C$83)*(1+Parameters!$C$84))</f>
        <v>0</v>
      </c>
      <c r="E61" s="4">
        <f>IF($B30=0,0,$B61/$B30*E30*(1+Parameters!$C$83)*(1+Parameters!$C$84))</f>
        <v>0</v>
      </c>
      <c r="F61" s="4">
        <f>IF($B30=0,0,$B61/$B30*F30*(1+Parameters!$C$83)*(1+Parameters!$C$84))</f>
        <v>0</v>
      </c>
      <c r="G61" s="4">
        <f>IF($B30=0,0,$B61/$B30*G30*(1+Parameters!$C$83)*(1+Parameters!$C$84))</f>
        <v>0</v>
      </c>
      <c r="H61" s="4">
        <f>IF($B30=0,0,$B61/$B30*H30*(1+Parameters!$C$83)*(1+Parameters!$C$84))</f>
        <v>0</v>
      </c>
      <c r="I61" s="4">
        <f>IF($B30=0,0,$B61/$B30*I30*(1+Parameters!$C$83)*(1+Parameters!$C$84))</f>
        <v>0</v>
      </c>
      <c r="J61" s="4">
        <f>IF($B30=0,0,$B61/$B30*J30*(1+Parameters!$C$83)*(1+Parameters!$C$84))</f>
        <v>0</v>
      </c>
      <c r="K61" s="4">
        <f>IF($B30=0,0,$B61/$B30*K30*(1+Parameters!$C$83)*(1+Parameters!$C$84))</f>
        <v>0</v>
      </c>
      <c r="L61" s="4">
        <f>IF($B30=0,0,$B61/$B30*L30*(1+Parameters!$C$83)*(1+Parameters!$C$84))</f>
        <v>0</v>
      </c>
      <c r="M61" s="4">
        <f>IF($B30=0,0,$B61/$B30*M30*(1+Parameters!$C$83)*(1+Parameters!$C$84))</f>
        <v>0</v>
      </c>
      <c r="N61" s="4">
        <f>IF($B30=0,0,$B61/$B30*N30*(1+Parameters!$C$83)*(1+Parameters!$C$84))</f>
        <v>0</v>
      </c>
      <c r="O61" s="4">
        <f>IF($B30=0,0,$B61/$B30*O30*(1+Parameters!$C$83)*(1+Parameters!$C$84))</f>
        <v>0</v>
      </c>
      <c r="P61" s="4">
        <f>IF($B30=0,0,$B61/$B30*P30*(1+Parameters!$C$83)*(1+Parameters!$C$84))</f>
        <v>0</v>
      </c>
      <c r="Q61" s="4">
        <f>IF($B30=0,0,$B61/$B30*Q30*(1+Parameters!$C$83)*(1+Parameters!$C$84))</f>
        <v>0</v>
      </c>
      <c r="R61" s="4">
        <f>IF($B30=0,0,$B61/$B30*R30*(1+Parameters!$C$83)*(1+Parameters!$C$84))</f>
        <v>0</v>
      </c>
      <c r="S61" s="4">
        <f>IF($B30=0,0,$B61/$B30*S30*(1+Parameters!$C$83)*(1+Parameters!$C$84))</f>
        <v>0</v>
      </c>
      <c r="T61" s="4">
        <f>IF($B30=0,0,$B61/$B30*T30*(1+Parameters!$C$83)*(1+Parameters!$C$84))</f>
        <v>0</v>
      </c>
      <c r="U61" s="4">
        <f>IF($B30=0,0,$B61/$B30*U30*(1+Parameters!$C$83)*(1+Parameters!$C$84))</f>
        <v>0</v>
      </c>
      <c r="V61" s="4">
        <f>IF($B30=0,0,$B61/$B30*V30*(1+Parameters!$C$83)*(1+Parameters!$C$84))</f>
        <v>0</v>
      </c>
    </row>
    <row r="62" spans="1:22" x14ac:dyDescent="0.25">
      <c r="C62" s="4"/>
      <c r="D62" s="4"/>
      <c r="E62" s="4"/>
      <c r="F62" s="4"/>
      <c r="G62" s="4"/>
      <c r="H62" s="4"/>
      <c r="I62" s="4"/>
      <c r="J62" s="4"/>
      <c r="K62" s="4"/>
      <c r="L62" s="4"/>
      <c r="M62" s="4"/>
      <c r="N62" s="4"/>
      <c r="O62" s="4"/>
      <c r="P62" s="4"/>
      <c r="Q62" s="4"/>
      <c r="R62" s="4"/>
      <c r="S62" s="4"/>
      <c r="T62" s="4"/>
      <c r="U62" s="4"/>
      <c r="V62" s="4"/>
    </row>
    <row r="63" spans="1:22" x14ac:dyDescent="0.25">
      <c r="C63" s="4"/>
      <c r="D63" s="4"/>
      <c r="E63" s="4"/>
      <c r="F63" s="4"/>
      <c r="G63" s="4"/>
      <c r="H63" s="4"/>
      <c r="I63" s="4"/>
      <c r="J63" s="4"/>
      <c r="K63" s="4"/>
      <c r="L63" s="4"/>
      <c r="M63" s="4"/>
      <c r="N63" s="4"/>
      <c r="O63" s="4"/>
      <c r="P63" s="4"/>
      <c r="Q63" s="4"/>
      <c r="R63" s="4"/>
      <c r="S63" s="4"/>
      <c r="T63" s="4"/>
      <c r="U63" s="4"/>
      <c r="V63" s="4"/>
    </row>
    <row r="64" spans="1:22" x14ac:dyDescent="0.25">
      <c r="C64" s="4"/>
      <c r="D64" s="4"/>
      <c r="E64" s="4"/>
      <c r="F64" s="4"/>
      <c r="G64" s="4"/>
      <c r="H64" s="4"/>
      <c r="I64" s="4"/>
      <c r="J64" s="4"/>
      <c r="K64" s="4"/>
      <c r="L64" s="4"/>
      <c r="M64" s="4"/>
      <c r="N64" s="4"/>
      <c r="O64" s="4"/>
      <c r="P64" s="4"/>
      <c r="Q64" s="4"/>
      <c r="R64" s="4"/>
      <c r="S64" s="4"/>
      <c r="T64" s="4"/>
      <c r="U64" s="4"/>
      <c r="V64" s="4"/>
    </row>
    <row r="65" spans="3:22" x14ac:dyDescent="0.25">
      <c r="C65" s="4"/>
      <c r="D65" s="4"/>
      <c r="E65" s="4"/>
      <c r="F65" s="4"/>
      <c r="G65" s="4"/>
      <c r="H65" s="4"/>
      <c r="I65" s="4"/>
      <c r="J65" s="4"/>
      <c r="K65" s="4"/>
      <c r="L65" s="4"/>
      <c r="M65" s="4"/>
      <c r="N65" s="4"/>
      <c r="O65" s="4"/>
      <c r="P65" s="4"/>
      <c r="Q65" s="4"/>
      <c r="R65" s="4"/>
      <c r="S65" s="4"/>
      <c r="T65" s="4"/>
      <c r="U65" s="4"/>
      <c r="V65" s="4"/>
    </row>
    <row r="66" spans="3:22" x14ac:dyDescent="0.25">
      <c r="C66" s="4"/>
      <c r="D66" s="4"/>
      <c r="E66" s="4"/>
      <c r="F66" s="4"/>
      <c r="G66" s="4"/>
      <c r="H66" s="4"/>
      <c r="I66" s="4"/>
      <c r="J66" s="4"/>
      <c r="K66" s="4"/>
      <c r="L66" s="4"/>
      <c r="M66" s="4"/>
      <c r="N66" s="4"/>
      <c r="O66" s="4"/>
      <c r="P66" s="4"/>
      <c r="Q66" s="4"/>
      <c r="R66" s="4"/>
      <c r="S66" s="4"/>
      <c r="T66" s="4"/>
      <c r="U66" s="4"/>
      <c r="V66" s="4"/>
    </row>
    <row r="67" spans="3:22" x14ac:dyDescent="0.25">
      <c r="C67" s="4"/>
      <c r="D67" s="4"/>
      <c r="E67" s="4"/>
      <c r="F67" s="4"/>
      <c r="G67" s="4"/>
      <c r="H67" s="4"/>
      <c r="I67" s="4"/>
      <c r="J67" s="4"/>
      <c r="K67" s="4"/>
      <c r="L67" s="4"/>
      <c r="M67" s="4"/>
      <c r="N67" s="4"/>
      <c r="O67" s="4"/>
      <c r="P67" s="4"/>
      <c r="Q67" s="4"/>
      <c r="R67" s="4"/>
      <c r="S67" s="4"/>
      <c r="T67" s="4"/>
      <c r="U67" s="4"/>
      <c r="V67" s="4"/>
    </row>
    <row r="68" spans="3:22" x14ac:dyDescent="0.25">
      <c r="C68" s="4"/>
      <c r="D68" s="4"/>
      <c r="E68" s="4"/>
      <c r="F68" s="4"/>
      <c r="G68" s="4"/>
      <c r="H68" s="4"/>
      <c r="I68" s="4"/>
      <c r="J68" s="4"/>
      <c r="K68" s="4"/>
      <c r="L68" s="4"/>
      <c r="M68" s="4"/>
      <c r="N68" s="4"/>
      <c r="O68" s="4"/>
      <c r="P68" s="4"/>
      <c r="Q68" s="4"/>
      <c r="R68" s="4"/>
      <c r="S68" s="4"/>
      <c r="T68" s="4"/>
      <c r="U68" s="4"/>
      <c r="V68" s="4"/>
    </row>
    <row r="69" spans="3:22" x14ac:dyDescent="0.25">
      <c r="C69" s="4"/>
      <c r="D69" s="4"/>
      <c r="E69" s="4"/>
      <c r="F69" s="4"/>
      <c r="G69" s="4"/>
      <c r="H69" s="4"/>
      <c r="I69" s="4"/>
      <c r="J69" s="4"/>
      <c r="K69" s="4"/>
      <c r="L69" s="4"/>
      <c r="M69" s="4"/>
      <c r="N69" s="4"/>
      <c r="O69" s="4"/>
      <c r="P69" s="4"/>
      <c r="Q69" s="4"/>
      <c r="R69" s="4"/>
      <c r="S69" s="4"/>
      <c r="T69" s="4"/>
      <c r="U69" s="4"/>
      <c r="V69" s="4"/>
    </row>
    <row r="70" spans="3:22" x14ac:dyDescent="0.25">
      <c r="C70" s="4"/>
      <c r="D70" s="4"/>
      <c r="E70" s="4"/>
      <c r="F70" s="4"/>
      <c r="G70" s="4"/>
      <c r="H70" s="4"/>
      <c r="I70" s="4"/>
      <c r="J70" s="4"/>
      <c r="K70" s="4"/>
      <c r="L70" s="4"/>
      <c r="M70" s="4"/>
      <c r="N70" s="4"/>
      <c r="O70" s="4"/>
      <c r="P70" s="4"/>
      <c r="Q70" s="4"/>
      <c r="R70" s="4"/>
      <c r="S70" s="4"/>
      <c r="T70" s="4"/>
      <c r="U70" s="4"/>
      <c r="V70" s="4"/>
    </row>
    <row r="71" spans="3:22" x14ac:dyDescent="0.25">
      <c r="C71" s="4"/>
      <c r="D71" s="4"/>
      <c r="E71" s="4"/>
      <c r="F71" s="4"/>
      <c r="G71" s="4"/>
      <c r="H71" s="4"/>
      <c r="I71" s="4"/>
      <c r="J71" s="4"/>
      <c r="K71" s="4"/>
      <c r="L71" s="4"/>
      <c r="M71" s="4"/>
      <c r="N71" s="4"/>
      <c r="O71" s="4"/>
      <c r="P71" s="4"/>
      <c r="Q71" s="4"/>
      <c r="R71" s="4"/>
      <c r="S71" s="4"/>
      <c r="T71" s="4"/>
      <c r="U71" s="4"/>
      <c r="V71" s="4"/>
    </row>
    <row r="72" spans="3:22" x14ac:dyDescent="0.25">
      <c r="C72" s="4"/>
      <c r="D72" s="4"/>
      <c r="E72" s="4"/>
      <c r="F72" s="4"/>
      <c r="G72" s="4"/>
      <c r="H72" s="4"/>
      <c r="I72" s="4"/>
      <c r="J72" s="4"/>
      <c r="K72" s="4"/>
      <c r="L72" s="4"/>
      <c r="M72" s="4"/>
      <c r="N72" s="4"/>
      <c r="O72" s="4"/>
      <c r="P72" s="4"/>
      <c r="Q72" s="4"/>
      <c r="R72" s="4"/>
      <c r="S72" s="4"/>
      <c r="T72" s="4"/>
      <c r="U72" s="4"/>
      <c r="V72" s="4"/>
    </row>
    <row r="73" spans="3:22" x14ac:dyDescent="0.25">
      <c r="C73" s="4"/>
      <c r="D73" s="4"/>
      <c r="E73" s="4"/>
      <c r="F73" s="4"/>
      <c r="G73" s="4"/>
      <c r="H73" s="4"/>
      <c r="I73" s="4"/>
      <c r="J73" s="4"/>
      <c r="K73" s="4"/>
      <c r="L73" s="4"/>
      <c r="M73" s="4"/>
      <c r="N73" s="4"/>
      <c r="O73" s="4"/>
      <c r="P73" s="4"/>
      <c r="Q73" s="4"/>
      <c r="R73" s="4"/>
      <c r="S73" s="4"/>
      <c r="T73" s="4"/>
      <c r="U73" s="4"/>
      <c r="V73" s="4"/>
    </row>
    <row r="74" spans="3:22" x14ac:dyDescent="0.25">
      <c r="C74" s="4"/>
      <c r="D74" s="4"/>
      <c r="E74" s="4"/>
      <c r="F74" s="4"/>
      <c r="G74" s="4"/>
      <c r="H74" s="4"/>
      <c r="I74" s="4"/>
      <c r="J74" s="4"/>
      <c r="K74" s="4"/>
      <c r="L74" s="4"/>
      <c r="M74" s="4"/>
      <c r="N74" s="4"/>
      <c r="O74" s="4"/>
      <c r="P74" s="4"/>
      <c r="Q74" s="4"/>
      <c r="R74" s="4"/>
      <c r="S74" s="4"/>
      <c r="T74" s="4"/>
      <c r="U74" s="4"/>
      <c r="V74" s="4"/>
    </row>
    <row r="75" spans="3:22" x14ac:dyDescent="0.25">
      <c r="C75" s="4"/>
      <c r="D75" s="4"/>
      <c r="E75" s="4"/>
      <c r="F75" s="4"/>
      <c r="G75" s="4"/>
      <c r="H75" s="4"/>
      <c r="I75" s="4"/>
      <c r="J75" s="4"/>
      <c r="K75" s="4"/>
      <c r="L75" s="4"/>
      <c r="M75" s="4"/>
      <c r="N75" s="4"/>
      <c r="O75" s="4"/>
      <c r="P75" s="4"/>
      <c r="Q75" s="4"/>
      <c r="R75" s="4"/>
      <c r="S75" s="4"/>
      <c r="T75" s="4"/>
      <c r="U75" s="4"/>
      <c r="V75" s="4"/>
    </row>
    <row r="76" spans="3:22" x14ac:dyDescent="0.25">
      <c r="C76" s="4"/>
      <c r="D76" s="4"/>
      <c r="E76" s="4"/>
      <c r="F76" s="4"/>
      <c r="G76" s="4"/>
      <c r="H76" s="4"/>
      <c r="I76" s="4"/>
      <c r="J76" s="4"/>
      <c r="K76" s="4"/>
      <c r="L76" s="4"/>
      <c r="M76" s="4"/>
      <c r="N76" s="4"/>
      <c r="O76" s="4"/>
      <c r="P76" s="4"/>
      <c r="Q76" s="4"/>
      <c r="R76" s="4"/>
      <c r="S76" s="4"/>
      <c r="T76" s="4"/>
      <c r="U76" s="4"/>
      <c r="V76" s="4"/>
    </row>
    <row r="77" spans="3:22" x14ac:dyDescent="0.25">
      <c r="C77" s="4"/>
      <c r="D77" s="4"/>
      <c r="E77" s="4"/>
      <c r="F77" s="4"/>
      <c r="G77" s="4"/>
      <c r="H77" s="4"/>
      <c r="I77" s="4"/>
      <c r="J77" s="4"/>
      <c r="K77" s="4"/>
      <c r="L77" s="4"/>
      <c r="M77" s="4"/>
      <c r="N77" s="4"/>
      <c r="O77" s="4"/>
      <c r="P77" s="4"/>
      <c r="Q77" s="4"/>
      <c r="R77" s="4"/>
      <c r="S77" s="4"/>
      <c r="T77" s="4"/>
      <c r="U77" s="4"/>
      <c r="V77" s="4"/>
    </row>
    <row r="78" spans="3:22" x14ac:dyDescent="0.25">
      <c r="C78" s="4"/>
      <c r="D78" s="4"/>
      <c r="E78" s="4"/>
      <c r="F78" s="4"/>
      <c r="G78" s="4"/>
      <c r="H78" s="4"/>
      <c r="I78" s="4"/>
      <c r="J78" s="4"/>
      <c r="K78" s="4"/>
      <c r="L78" s="4"/>
      <c r="M78" s="4"/>
      <c r="N78" s="4"/>
      <c r="O78" s="4"/>
      <c r="P78" s="4"/>
      <c r="Q78" s="4"/>
      <c r="R78" s="4"/>
      <c r="S78" s="4"/>
      <c r="T78" s="4"/>
      <c r="U78" s="4"/>
      <c r="V78" s="4"/>
    </row>
    <row r="79" spans="3:22" x14ac:dyDescent="0.25">
      <c r="C79" s="4"/>
      <c r="D79" s="4"/>
      <c r="E79" s="4"/>
      <c r="F79" s="4"/>
      <c r="G79" s="4"/>
      <c r="H79" s="4"/>
      <c r="I79" s="4"/>
      <c r="J79" s="4"/>
      <c r="K79" s="4"/>
      <c r="L79" s="4"/>
      <c r="M79" s="4"/>
      <c r="N79" s="4"/>
      <c r="O79" s="4"/>
      <c r="P79" s="4"/>
      <c r="Q79" s="4"/>
      <c r="R79" s="4"/>
      <c r="S79" s="4"/>
      <c r="T79" s="4"/>
      <c r="U79" s="4"/>
      <c r="V79" s="4"/>
    </row>
    <row r="80" spans="3:22" x14ac:dyDescent="0.25">
      <c r="C80" s="4"/>
      <c r="D80" s="4"/>
      <c r="E80" s="4"/>
      <c r="F80" s="4"/>
      <c r="G80" s="4"/>
      <c r="H80" s="4"/>
      <c r="I80" s="4"/>
      <c r="J80" s="4"/>
      <c r="K80" s="4"/>
      <c r="L80" s="4"/>
      <c r="M80" s="4"/>
      <c r="N80" s="4"/>
      <c r="O80" s="4"/>
      <c r="P80" s="4"/>
      <c r="Q80" s="4"/>
      <c r="R80" s="4"/>
      <c r="S80" s="4"/>
      <c r="T80" s="4"/>
      <c r="U80" s="4"/>
      <c r="V80" s="4"/>
    </row>
    <row r="81" spans="3:22" x14ac:dyDescent="0.25">
      <c r="C81" s="4"/>
      <c r="D81" s="4"/>
      <c r="E81" s="4"/>
      <c r="F81" s="4"/>
      <c r="G81" s="4"/>
      <c r="H81" s="4"/>
      <c r="I81" s="4"/>
      <c r="J81" s="4"/>
      <c r="K81" s="4"/>
      <c r="L81" s="4"/>
      <c r="M81" s="4"/>
      <c r="N81" s="4"/>
      <c r="O81" s="4"/>
      <c r="P81" s="4"/>
      <c r="Q81" s="4"/>
      <c r="R81" s="4"/>
      <c r="S81" s="4"/>
      <c r="T81" s="4"/>
      <c r="U81" s="4"/>
      <c r="V81" s="4"/>
    </row>
    <row r="82" spans="3:22" x14ac:dyDescent="0.25">
      <c r="C82" s="4"/>
      <c r="D82" s="4"/>
      <c r="E82" s="4"/>
      <c r="F82" s="4"/>
      <c r="G82" s="4"/>
      <c r="H82" s="4"/>
      <c r="I82" s="4"/>
      <c r="J82" s="4"/>
      <c r="K82" s="4"/>
      <c r="L82" s="4"/>
      <c r="M82" s="4"/>
      <c r="N82" s="4"/>
      <c r="O82" s="4"/>
      <c r="P82" s="4"/>
      <c r="Q82" s="4"/>
      <c r="R82" s="4"/>
      <c r="S82" s="4"/>
      <c r="T82" s="4"/>
      <c r="U82" s="4"/>
      <c r="V82" s="4"/>
    </row>
    <row r="83" spans="3:22" x14ac:dyDescent="0.25">
      <c r="C83" s="4"/>
      <c r="D83" s="4"/>
      <c r="E83" s="4"/>
      <c r="F83" s="4"/>
      <c r="G83" s="4"/>
      <c r="H83" s="4"/>
      <c r="I83" s="4"/>
      <c r="J83" s="4"/>
      <c r="K83" s="4"/>
      <c r="L83" s="4"/>
      <c r="M83" s="4"/>
      <c r="N83" s="4"/>
      <c r="O83" s="4"/>
      <c r="P83" s="4"/>
      <c r="Q83" s="4"/>
      <c r="R83" s="4"/>
      <c r="S83" s="4"/>
      <c r="T83" s="4"/>
      <c r="U83" s="4"/>
      <c r="V83" s="4"/>
    </row>
    <row r="84" spans="3:22" x14ac:dyDescent="0.25">
      <c r="C84" s="4"/>
      <c r="D84" s="4"/>
      <c r="E84" s="4"/>
      <c r="F84" s="4"/>
      <c r="G84" s="4"/>
      <c r="H84" s="4"/>
      <c r="I84" s="4"/>
      <c r="J84" s="4"/>
      <c r="K84" s="4"/>
      <c r="L84" s="4"/>
      <c r="M84" s="4"/>
      <c r="N84" s="4"/>
      <c r="O84" s="4"/>
      <c r="P84" s="4"/>
      <c r="Q84" s="4"/>
      <c r="R84" s="4"/>
      <c r="S84" s="4"/>
      <c r="T84" s="4"/>
      <c r="U84" s="4"/>
      <c r="V84" s="4"/>
    </row>
    <row r="85" spans="3:22" x14ac:dyDescent="0.25">
      <c r="C85" s="4"/>
      <c r="D85" s="4"/>
      <c r="E85" s="4"/>
      <c r="F85" s="4"/>
      <c r="G85" s="4"/>
      <c r="H85" s="4"/>
      <c r="I85" s="4"/>
      <c r="J85" s="4"/>
      <c r="K85" s="4"/>
      <c r="L85" s="4"/>
      <c r="M85" s="4"/>
      <c r="N85" s="4"/>
      <c r="O85" s="4"/>
      <c r="P85" s="4"/>
      <c r="Q85" s="4"/>
      <c r="R85" s="4"/>
      <c r="S85" s="4"/>
      <c r="T85" s="4"/>
      <c r="U85" s="4"/>
      <c r="V85" s="4"/>
    </row>
    <row r="86" spans="3:22" x14ac:dyDescent="0.25">
      <c r="C86" s="4"/>
      <c r="D86" s="4"/>
      <c r="E86" s="4"/>
      <c r="F86" s="4"/>
      <c r="G86" s="4"/>
      <c r="H86" s="4"/>
      <c r="I86" s="4"/>
      <c r="J86" s="4"/>
      <c r="K86" s="4"/>
      <c r="L86" s="4"/>
      <c r="M86" s="4"/>
      <c r="N86" s="4"/>
      <c r="O86" s="4"/>
      <c r="P86" s="4"/>
      <c r="Q86" s="4"/>
      <c r="R86" s="4"/>
      <c r="S86" s="4"/>
      <c r="T86" s="4"/>
      <c r="U86" s="4"/>
      <c r="V86" s="4"/>
    </row>
    <row r="87" spans="3:22" x14ac:dyDescent="0.25">
      <c r="C87" s="4"/>
      <c r="D87" s="4"/>
      <c r="E87" s="4"/>
      <c r="F87" s="4"/>
      <c r="G87" s="4"/>
      <c r="H87" s="4"/>
      <c r="I87" s="4"/>
      <c r="J87" s="4"/>
      <c r="K87" s="4"/>
      <c r="L87" s="4"/>
      <c r="M87" s="4"/>
      <c r="N87" s="4"/>
      <c r="O87" s="4"/>
      <c r="P87" s="4"/>
      <c r="Q87" s="4"/>
      <c r="R87" s="4"/>
      <c r="S87" s="4"/>
      <c r="T87" s="4"/>
      <c r="U87" s="4"/>
      <c r="V87" s="4"/>
    </row>
    <row r="88" spans="3:22" x14ac:dyDescent="0.25">
      <c r="C88" s="4"/>
      <c r="D88" s="4"/>
      <c r="E88" s="4"/>
      <c r="F88" s="4"/>
      <c r="G88" s="4"/>
      <c r="H88" s="4"/>
      <c r="I88" s="4"/>
      <c r="J88" s="4"/>
      <c r="K88" s="4"/>
      <c r="L88" s="4"/>
      <c r="M88" s="4"/>
      <c r="N88" s="4"/>
      <c r="O88" s="4"/>
      <c r="P88" s="4"/>
      <c r="Q88" s="4"/>
      <c r="R88" s="4"/>
      <c r="S88" s="4"/>
      <c r="T88" s="4"/>
      <c r="U88" s="4"/>
      <c r="V88" s="4"/>
    </row>
    <row r="89" spans="3:22" x14ac:dyDescent="0.25">
      <c r="C89" s="4"/>
      <c r="D89" s="4"/>
      <c r="E89" s="4"/>
      <c r="F89" s="4"/>
      <c r="G89" s="4"/>
      <c r="H89" s="4"/>
      <c r="I89" s="4"/>
      <c r="J89" s="4"/>
      <c r="K89" s="4"/>
      <c r="L89" s="4"/>
      <c r="M89" s="4"/>
      <c r="N89" s="4"/>
      <c r="O89" s="4"/>
      <c r="P89" s="4"/>
      <c r="Q89" s="4"/>
      <c r="R89" s="4"/>
      <c r="S89" s="4"/>
      <c r="T89" s="4"/>
      <c r="U89" s="4"/>
      <c r="V89" s="4"/>
    </row>
    <row r="90" spans="3:22" x14ac:dyDescent="0.25">
      <c r="C90" s="4"/>
      <c r="D90" s="4"/>
      <c r="E90" s="4"/>
      <c r="F90" s="4"/>
      <c r="G90" s="4"/>
      <c r="H90" s="4"/>
      <c r="I90" s="4"/>
      <c r="J90" s="4"/>
      <c r="K90" s="4"/>
      <c r="L90" s="4"/>
      <c r="M90" s="4"/>
      <c r="N90" s="4"/>
      <c r="O90" s="4"/>
      <c r="P90" s="4"/>
      <c r="Q90" s="4"/>
      <c r="R90" s="4"/>
      <c r="S90" s="4"/>
      <c r="T90" s="4"/>
      <c r="U90" s="4"/>
      <c r="V90" s="4"/>
    </row>
    <row r="91" spans="3:22" x14ac:dyDescent="0.25">
      <c r="C91" s="4"/>
      <c r="D91" s="4"/>
      <c r="E91" s="4"/>
      <c r="F91" s="4"/>
      <c r="G91" s="4"/>
      <c r="H91" s="4"/>
      <c r="I91" s="4"/>
      <c r="J91" s="4"/>
      <c r="K91" s="4"/>
      <c r="L91" s="4"/>
      <c r="M91" s="4"/>
      <c r="N91" s="4"/>
      <c r="O91" s="4"/>
      <c r="P91" s="4"/>
      <c r="Q91" s="4"/>
      <c r="R91" s="4"/>
      <c r="S91" s="4"/>
      <c r="T91" s="4"/>
      <c r="U91" s="4"/>
      <c r="V91" s="4"/>
    </row>
    <row r="92" spans="3:22" x14ac:dyDescent="0.25">
      <c r="C92" s="4"/>
      <c r="D92" s="4"/>
      <c r="E92" s="4"/>
      <c r="F92" s="4"/>
      <c r="G92" s="4"/>
      <c r="H92" s="4"/>
      <c r="I92" s="4"/>
      <c r="J92" s="4"/>
      <c r="K92" s="4"/>
      <c r="L92" s="4"/>
      <c r="M92" s="4"/>
      <c r="N92" s="4"/>
      <c r="O92" s="4"/>
      <c r="P92" s="4"/>
      <c r="Q92" s="4"/>
      <c r="R92" s="4"/>
      <c r="S92" s="4"/>
      <c r="T92" s="4"/>
      <c r="U92" s="4"/>
      <c r="V92" s="4"/>
    </row>
    <row r="93" spans="3:22" x14ac:dyDescent="0.25">
      <c r="C93" s="4"/>
      <c r="D93" s="4"/>
      <c r="E93" s="4"/>
      <c r="F93" s="4"/>
      <c r="G93" s="4"/>
      <c r="H93" s="4"/>
      <c r="I93" s="4"/>
      <c r="J93" s="4"/>
      <c r="K93" s="4"/>
      <c r="L93" s="4"/>
      <c r="M93" s="4"/>
      <c r="N93" s="4"/>
      <c r="O93" s="4"/>
      <c r="P93" s="4"/>
      <c r="Q93" s="4"/>
      <c r="R93" s="4"/>
      <c r="S93" s="4"/>
      <c r="T93" s="4"/>
      <c r="U93" s="4"/>
      <c r="V93" s="4"/>
    </row>
    <row r="94" spans="3:22" x14ac:dyDescent="0.25">
      <c r="C94" s="4"/>
      <c r="D94" s="4"/>
      <c r="E94" s="4"/>
      <c r="F94" s="4"/>
      <c r="G94" s="4"/>
      <c r="H94" s="4"/>
      <c r="I94" s="4"/>
      <c r="J94" s="4"/>
      <c r="K94" s="4"/>
      <c r="L94" s="4"/>
      <c r="M94" s="4"/>
      <c r="N94" s="4"/>
      <c r="O94" s="4"/>
      <c r="P94" s="4"/>
      <c r="Q94" s="4"/>
      <c r="R94" s="4"/>
      <c r="S94" s="4"/>
      <c r="T94" s="4"/>
      <c r="U94" s="4"/>
      <c r="V94" s="4"/>
    </row>
    <row r="95" spans="3:22" x14ac:dyDescent="0.25">
      <c r="C95" s="4"/>
      <c r="D95" s="4"/>
      <c r="E95" s="4"/>
      <c r="F95" s="4"/>
      <c r="G95" s="4"/>
      <c r="H95" s="4"/>
      <c r="I95" s="4"/>
      <c r="J95" s="4"/>
      <c r="K95" s="4"/>
      <c r="L95" s="4"/>
      <c r="M95" s="4"/>
      <c r="N95" s="4"/>
      <c r="O95" s="4"/>
      <c r="P95" s="4"/>
      <c r="Q95" s="4"/>
      <c r="R95" s="4"/>
      <c r="S95" s="4"/>
      <c r="T95" s="4"/>
      <c r="U95" s="4"/>
      <c r="V95" s="4"/>
    </row>
    <row r="96" spans="3:22" x14ac:dyDescent="0.25">
      <c r="C96" s="4"/>
      <c r="D96" s="4"/>
      <c r="E96" s="4"/>
      <c r="F96" s="4"/>
      <c r="G96" s="4"/>
      <c r="H96" s="4"/>
      <c r="I96" s="4"/>
      <c r="J96" s="4"/>
      <c r="K96" s="4"/>
      <c r="L96" s="4"/>
      <c r="M96" s="4"/>
      <c r="N96" s="4"/>
      <c r="O96" s="4"/>
      <c r="P96" s="4"/>
      <c r="Q96" s="4"/>
      <c r="R96" s="4"/>
      <c r="S96" s="4"/>
      <c r="T96" s="4"/>
      <c r="U96" s="4"/>
      <c r="V96" s="4"/>
    </row>
    <row r="97" spans="3:22" x14ac:dyDescent="0.25">
      <c r="C97" s="4"/>
      <c r="D97" s="4"/>
      <c r="E97" s="4"/>
      <c r="F97" s="4"/>
      <c r="G97" s="4"/>
      <c r="H97" s="4"/>
      <c r="I97" s="4"/>
      <c r="J97" s="4"/>
      <c r="K97" s="4"/>
      <c r="L97" s="4"/>
      <c r="M97" s="4"/>
      <c r="N97" s="4"/>
      <c r="O97" s="4"/>
      <c r="P97" s="4"/>
      <c r="Q97" s="4"/>
      <c r="R97" s="4"/>
      <c r="S97" s="4"/>
      <c r="T97" s="4"/>
      <c r="U97" s="4"/>
      <c r="V97" s="4"/>
    </row>
    <row r="98" spans="3:22" x14ac:dyDescent="0.25">
      <c r="C98" s="4"/>
      <c r="D98" s="4"/>
      <c r="E98" s="4"/>
      <c r="F98" s="4"/>
      <c r="G98" s="4"/>
      <c r="H98" s="4"/>
      <c r="I98" s="4"/>
      <c r="J98" s="4"/>
      <c r="K98" s="4"/>
      <c r="L98" s="4"/>
      <c r="M98" s="4"/>
      <c r="N98" s="4"/>
      <c r="O98" s="4"/>
      <c r="P98" s="4"/>
      <c r="Q98" s="4"/>
      <c r="R98" s="4"/>
      <c r="S98" s="4"/>
      <c r="T98" s="4"/>
      <c r="U98" s="4"/>
      <c r="V98" s="4"/>
    </row>
    <row r="99" spans="3:22" x14ac:dyDescent="0.25">
      <c r="C99" s="4"/>
      <c r="D99" s="4"/>
      <c r="E99" s="4"/>
      <c r="F99" s="4"/>
      <c r="G99" s="4"/>
      <c r="H99" s="4"/>
      <c r="I99" s="4"/>
      <c r="J99" s="4"/>
      <c r="K99" s="4"/>
      <c r="L99" s="4"/>
      <c r="M99" s="4"/>
      <c r="N99" s="4"/>
      <c r="O99" s="4"/>
      <c r="P99" s="4"/>
      <c r="Q99" s="4"/>
      <c r="R99" s="4"/>
      <c r="S99" s="4"/>
      <c r="T99" s="4"/>
      <c r="U99" s="4"/>
      <c r="V99" s="4"/>
    </row>
    <row r="100" spans="3:22" x14ac:dyDescent="0.25">
      <c r="C100" s="4"/>
      <c r="D100" s="4"/>
      <c r="E100" s="4"/>
      <c r="F100" s="4"/>
      <c r="G100" s="4"/>
      <c r="H100" s="4"/>
      <c r="I100" s="4"/>
      <c r="J100" s="4"/>
      <c r="K100" s="4"/>
      <c r="L100" s="4"/>
      <c r="M100" s="4"/>
      <c r="N100" s="4"/>
      <c r="O100" s="4"/>
      <c r="P100" s="4"/>
      <c r="Q100" s="4"/>
      <c r="R100" s="4"/>
      <c r="S100" s="4"/>
      <c r="T100" s="4"/>
      <c r="U100" s="4"/>
      <c r="V100" s="4"/>
    </row>
    <row r="101" spans="3:22" x14ac:dyDescent="0.25">
      <c r="C101" s="4"/>
      <c r="D101" s="4"/>
      <c r="E101" s="4"/>
      <c r="F101" s="4"/>
      <c r="G101" s="4"/>
      <c r="H101" s="4"/>
      <c r="I101" s="4"/>
      <c r="J101" s="4"/>
      <c r="K101" s="4"/>
      <c r="L101" s="4"/>
      <c r="M101" s="4"/>
      <c r="N101" s="4"/>
      <c r="O101" s="4"/>
      <c r="P101" s="4"/>
      <c r="Q101" s="4"/>
      <c r="R101" s="4"/>
      <c r="S101" s="4"/>
      <c r="T101" s="4"/>
      <c r="U101" s="4"/>
      <c r="V101" s="4"/>
    </row>
    <row r="102" spans="3:22" x14ac:dyDescent="0.25">
      <c r="C102" s="4"/>
      <c r="D102" s="4"/>
      <c r="E102" s="4"/>
      <c r="F102" s="4"/>
      <c r="G102" s="4"/>
      <c r="H102" s="4"/>
      <c r="I102" s="4"/>
      <c r="J102" s="4"/>
      <c r="K102" s="4"/>
      <c r="L102" s="4"/>
      <c r="M102" s="4"/>
      <c r="N102" s="4"/>
      <c r="O102" s="4"/>
      <c r="P102" s="4"/>
      <c r="Q102" s="4"/>
      <c r="R102" s="4"/>
      <c r="S102" s="4"/>
      <c r="T102" s="4"/>
      <c r="U102" s="4"/>
      <c r="V102" s="4"/>
    </row>
    <row r="103" spans="3:22" x14ac:dyDescent="0.25">
      <c r="C103" s="4"/>
      <c r="D103" s="4"/>
      <c r="E103" s="4"/>
      <c r="F103" s="4"/>
      <c r="G103" s="4"/>
      <c r="H103" s="4"/>
      <c r="I103" s="4"/>
      <c r="J103" s="4"/>
      <c r="K103" s="4"/>
      <c r="L103" s="4"/>
      <c r="M103" s="4"/>
      <c r="N103" s="4"/>
      <c r="O103" s="4"/>
      <c r="P103" s="4"/>
      <c r="Q103" s="4"/>
      <c r="R103" s="4"/>
      <c r="S103" s="4"/>
      <c r="T103" s="4"/>
      <c r="U103" s="4"/>
      <c r="V103" s="4"/>
    </row>
    <row r="104" spans="3:22" x14ac:dyDescent="0.25">
      <c r="C104" s="4"/>
      <c r="D104" s="4"/>
      <c r="E104" s="4"/>
      <c r="F104" s="4"/>
      <c r="G104" s="4"/>
      <c r="H104" s="4"/>
      <c r="I104" s="4"/>
      <c r="J104" s="4"/>
      <c r="K104" s="4"/>
      <c r="L104" s="4"/>
      <c r="M104" s="4"/>
      <c r="N104" s="4"/>
      <c r="O104" s="4"/>
      <c r="P104" s="4"/>
      <c r="Q104" s="4"/>
      <c r="R104" s="4"/>
      <c r="S104" s="4"/>
      <c r="T104" s="4"/>
      <c r="U104" s="4"/>
      <c r="V104" s="4"/>
    </row>
    <row r="105" spans="3:22" x14ac:dyDescent="0.25">
      <c r="C105" s="4"/>
      <c r="D105" s="4"/>
      <c r="E105" s="4"/>
      <c r="F105" s="4"/>
      <c r="G105" s="4"/>
      <c r="H105" s="4"/>
      <c r="I105" s="4"/>
      <c r="J105" s="4"/>
      <c r="K105" s="4"/>
      <c r="L105" s="4"/>
      <c r="M105" s="4"/>
      <c r="N105" s="4"/>
      <c r="O105" s="4"/>
      <c r="P105" s="4"/>
      <c r="Q105" s="4"/>
      <c r="R105" s="4"/>
      <c r="S105" s="4"/>
      <c r="T105" s="4"/>
      <c r="U105" s="4"/>
      <c r="V105" s="4"/>
    </row>
    <row r="106" spans="3:22" x14ac:dyDescent="0.25">
      <c r="C106" s="4"/>
      <c r="D106" s="4"/>
      <c r="E106" s="4"/>
      <c r="F106" s="4"/>
      <c r="G106" s="4"/>
      <c r="H106" s="4"/>
      <c r="I106" s="4"/>
      <c r="J106" s="4"/>
      <c r="K106" s="4"/>
      <c r="L106" s="4"/>
      <c r="M106" s="4"/>
      <c r="N106" s="4"/>
      <c r="O106" s="4"/>
      <c r="P106" s="4"/>
      <c r="Q106" s="4"/>
      <c r="R106" s="4"/>
      <c r="S106" s="4"/>
      <c r="T106" s="4"/>
      <c r="U106" s="4"/>
      <c r="V106" s="4"/>
    </row>
    <row r="107" spans="3:22" x14ac:dyDescent="0.25">
      <c r="C107" s="4"/>
      <c r="D107" s="4"/>
      <c r="E107" s="4"/>
      <c r="F107" s="4"/>
      <c r="G107" s="4"/>
      <c r="H107" s="4"/>
      <c r="I107" s="4"/>
      <c r="J107" s="4"/>
      <c r="K107" s="4"/>
      <c r="L107" s="4"/>
      <c r="M107" s="4"/>
      <c r="N107" s="4"/>
      <c r="O107" s="4"/>
      <c r="P107" s="4"/>
      <c r="Q107" s="4"/>
      <c r="R107" s="4"/>
      <c r="S107" s="4"/>
      <c r="T107" s="4"/>
      <c r="U107" s="4"/>
      <c r="V107" s="4"/>
    </row>
    <row r="108" spans="3:22" x14ac:dyDescent="0.25">
      <c r="C108" s="4"/>
      <c r="D108" s="4"/>
      <c r="E108" s="4"/>
      <c r="F108" s="4"/>
      <c r="G108" s="4"/>
      <c r="H108" s="4"/>
      <c r="I108" s="4"/>
      <c r="J108" s="4"/>
      <c r="K108" s="4"/>
      <c r="L108" s="4"/>
      <c r="M108" s="4"/>
      <c r="N108" s="4"/>
      <c r="O108" s="4"/>
      <c r="P108" s="4"/>
      <c r="Q108" s="4"/>
      <c r="R108" s="4"/>
      <c r="S108" s="4"/>
      <c r="T108" s="4"/>
      <c r="U108" s="4"/>
      <c r="V108" s="4"/>
    </row>
    <row r="109" spans="3:22" x14ac:dyDescent="0.25">
      <c r="C109" s="4"/>
      <c r="D109" s="4"/>
      <c r="E109" s="4"/>
      <c r="F109" s="4"/>
      <c r="G109" s="4"/>
      <c r="H109" s="4"/>
      <c r="I109" s="4"/>
      <c r="J109" s="4"/>
      <c r="K109" s="4"/>
      <c r="L109" s="4"/>
      <c r="M109" s="4"/>
      <c r="N109" s="4"/>
      <c r="O109" s="4"/>
      <c r="P109" s="4"/>
      <c r="Q109" s="4"/>
      <c r="R109" s="4"/>
      <c r="S109" s="4"/>
      <c r="T109" s="4"/>
      <c r="U109" s="4"/>
      <c r="V109" s="4"/>
    </row>
    <row r="110" spans="3:22" x14ac:dyDescent="0.25">
      <c r="C110" s="4"/>
      <c r="D110" s="4"/>
      <c r="E110" s="4"/>
      <c r="F110" s="4"/>
      <c r="G110" s="4"/>
      <c r="H110" s="4"/>
      <c r="I110" s="4"/>
      <c r="J110" s="4"/>
      <c r="K110" s="4"/>
      <c r="L110" s="4"/>
      <c r="M110" s="4"/>
      <c r="N110" s="4"/>
      <c r="O110" s="4"/>
      <c r="P110" s="4"/>
      <c r="Q110" s="4"/>
      <c r="R110" s="4"/>
      <c r="S110" s="4"/>
      <c r="T110" s="4"/>
      <c r="U110" s="4"/>
      <c r="V110" s="4"/>
    </row>
    <row r="111" spans="3:22" x14ac:dyDescent="0.25">
      <c r="C111" s="4"/>
      <c r="D111" s="4"/>
      <c r="E111" s="4"/>
      <c r="F111" s="4"/>
      <c r="G111" s="4"/>
      <c r="H111" s="4"/>
      <c r="I111" s="4"/>
      <c r="J111" s="4"/>
      <c r="K111" s="4"/>
      <c r="L111" s="4"/>
      <c r="M111" s="4"/>
      <c r="N111" s="4"/>
      <c r="O111" s="4"/>
      <c r="P111" s="4"/>
      <c r="Q111" s="4"/>
      <c r="R111" s="4"/>
      <c r="S111" s="4"/>
      <c r="T111" s="4"/>
      <c r="U111" s="4"/>
      <c r="V111" s="4"/>
    </row>
    <row r="112" spans="3:22" x14ac:dyDescent="0.25">
      <c r="C112" s="4"/>
      <c r="D112" s="4"/>
      <c r="E112" s="4"/>
      <c r="F112" s="4"/>
      <c r="G112" s="4"/>
      <c r="H112" s="4"/>
      <c r="I112" s="4"/>
      <c r="J112" s="4"/>
      <c r="K112" s="4"/>
      <c r="L112" s="4"/>
      <c r="M112" s="4"/>
      <c r="N112" s="4"/>
      <c r="O112" s="4"/>
      <c r="P112" s="4"/>
      <c r="Q112" s="4"/>
      <c r="R112" s="4"/>
      <c r="S112" s="4"/>
      <c r="T112" s="4"/>
      <c r="U112" s="4"/>
      <c r="V112" s="4"/>
    </row>
    <row r="113" spans="3:22" x14ac:dyDescent="0.25">
      <c r="C113" s="4"/>
      <c r="D113" s="4"/>
      <c r="E113" s="4"/>
      <c r="F113" s="4"/>
      <c r="G113" s="4"/>
      <c r="H113" s="4"/>
      <c r="I113" s="4"/>
      <c r="J113" s="4"/>
      <c r="K113" s="4"/>
      <c r="L113" s="4"/>
      <c r="M113" s="4"/>
      <c r="N113" s="4"/>
      <c r="O113" s="4"/>
      <c r="P113" s="4"/>
      <c r="Q113" s="4"/>
      <c r="R113" s="4"/>
      <c r="S113" s="4"/>
      <c r="T113" s="4"/>
      <c r="U113" s="4"/>
      <c r="V113" s="4"/>
    </row>
    <row r="114" spans="3:22" x14ac:dyDescent="0.25">
      <c r="C114" s="4"/>
      <c r="D114" s="4"/>
      <c r="E114" s="4"/>
      <c r="F114" s="4"/>
      <c r="G114" s="4"/>
      <c r="H114" s="4"/>
      <c r="I114" s="4"/>
      <c r="J114" s="4"/>
      <c r="K114" s="4"/>
      <c r="L114" s="4"/>
      <c r="M114" s="4"/>
      <c r="N114" s="4"/>
      <c r="O114" s="4"/>
      <c r="P114" s="4"/>
      <c r="Q114" s="4"/>
      <c r="R114" s="4"/>
      <c r="S114" s="4"/>
      <c r="T114" s="4"/>
      <c r="U114" s="4"/>
      <c r="V114" s="4"/>
    </row>
    <row r="115" spans="3:22" x14ac:dyDescent="0.25">
      <c r="C115" s="4"/>
      <c r="D115" s="4"/>
      <c r="E115" s="4"/>
      <c r="F115" s="4"/>
      <c r="G115" s="4"/>
      <c r="H115" s="4"/>
      <c r="I115" s="4"/>
      <c r="J115" s="4"/>
      <c r="K115" s="4"/>
      <c r="L115" s="4"/>
      <c r="M115" s="4"/>
      <c r="N115" s="4"/>
      <c r="O115" s="4"/>
      <c r="P115" s="4"/>
      <c r="Q115" s="4"/>
      <c r="R115" s="4"/>
      <c r="S115" s="4"/>
      <c r="T115" s="4"/>
      <c r="U115" s="4"/>
      <c r="V115" s="4"/>
    </row>
    <row r="116" spans="3:22" x14ac:dyDescent="0.25">
      <c r="C116" s="4"/>
      <c r="D116" s="4"/>
      <c r="E116" s="4"/>
      <c r="F116" s="4"/>
      <c r="G116" s="4"/>
      <c r="H116" s="4"/>
      <c r="I116" s="4"/>
      <c r="J116" s="4"/>
      <c r="K116" s="4"/>
      <c r="L116" s="4"/>
      <c r="M116" s="4"/>
      <c r="N116" s="4"/>
      <c r="O116" s="4"/>
      <c r="P116" s="4"/>
      <c r="Q116" s="4"/>
      <c r="R116" s="4"/>
      <c r="S116" s="4"/>
      <c r="T116" s="4"/>
      <c r="U116" s="4"/>
      <c r="V116" s="4"/>
    </row>
    <row r="117" spans="3:22" x14ac:dyDescent="0.25">
      <c r="C117" s="4"/>
      <c r="D117" s="4"/>
      <c r="E117" s="4"/>
      <c r="F117" s="4"/>
      <c r="G117" s="4"/>
      <c r="H117" s="4"/>
      <c r="I117" s="4"/>
      <c r="J117" s="4"/>
      <c r="K117" s="4"/>
      <c r="L117" s="4"/>
      <c r="M117" s="4"/>
      <c r="N117" s="4"/>
      <c r="O117" s="4"/>
      <c r="P117" s="4"/>
      <c r="Q117" s="4"/>
      <c r="R117" s="4"/>
      <c r="S117" s="4"/>
      <c r="T117" s="4"/>
      <c r="U117" s="4"/>
      <c r="V117" s="4"/>
    </row>
    <row r="118" spans="3:22" x14ac:dyDescent="0.25">
      <c r="C118" s="4"/>
      <c r="D118" s="4"/>
      <c r="E118" s="4"/>
      <c r="F118" s="4"/>
      <c r="G118" s="4"/>
      <c r="H118" s="4"/>
      <c r="I118" s="4"/>
      <c r="J118" s="4"/>
      <c r="K118" s="4"/>
      <c r="L118" s="4"/>
      <c r="M118" s="4"/>
      <c r="N118" s="4"/>
      <c r="O118" s="4"/>
      <c r="P118" s="4"/>
      <c r="Q118" s="4"/>
      <c r="R118" s="4"/>
      <c r="S118" s="4"/>
      <c r="T118" s="4"/>
      <c r="U118" s="4"/>
      <c r="V118" s="4"/>
    </row>
    <row r="119" spans="3:22" x14ac:dyDescent="0.25">
      <c r="C119" s="4"/>
      <c r="D119" s="4"/>
      <c r="E119" s="4"/>
      <c r="F119" s="4"/>
      <c r="G119" s="4"/>
      <c r="H119" s="4"/>
      <c r="I119" s="4"/>
      <c r="J119" s="4"/>
      <c r="K119" s="4"/>
      <c r="L119" s="4"/>
      <c r="M119" s="4"/>
      <c r="N119" s="4"/>
      <c r="O119" s="4"/>
      <c r="P119" s="4"/>
      <c r="Q119" s="4"/>
      <c r="R119" s="4"/>
      <c r="S119" s="4"/>
      <c r="T119" s="4"/>
      <c r="U119" s="4"/>
      <c r="V119" s="4"/>
    </row>
    <row r="120" spans="3:22" x14ac:dyDescent="0.25">
      <c r="C120" s="4"/>
      <c r="D120" s="4"/>
      <c r="E120" s="4"/>
      <c r="F120" s="4"/>
      <c r="G120" s="4"/>
      <c r="H120" s="4"/>
      <c r="I120" s="4"/>
      <c r="J120" s="4"/>
      <c r="K120" s="4"/>
      <c r="L120" s="4"/>
      <c r="M120" s="4"/>
      <c r="N120" s="4"/>
      <c r="O120" s="4"/>
      <c r="P120" s="4"/>
      <c r="Q120" s="4"/>
      <c r="R120" s="4"/>
      <c r="S120" s="4"/>
      <c r="T120" s="4"/>
      <c r="U120" s="4"/>
      <c r="V120" s="4"/>
    </row>
    <row r="121" spans="3:22" x14ac:dyDescent="0.25">
      <c r="C121" s="4"/>
      <c r="D121" s="4"/>
      <c r="E121" s="4"/>
      <c r="F121" s="4"/>
      <c r="G121" s="4"/>
      <c r="H121" s="4"/>
      <c r="I121" s="4"/>
      <c r="J121" s="4"/>
      <c r="K121" s="4"/>
      <c r="L121" s="4"/>
      <c r="M121" s="4"/>
      <c r="N121" s="4"/>
      <c r="O121" s="4"/>
      <c r="P121" s="4"/>
      <c r="Q121" s="4"/>
      <c r="R121" s="4"/>
      <c r="S121" s="4"/>
      <c r="T121" s="4"/>
      <c r="U121" s="4"/>
      <c r="V121" s="4"/>
    </row>
    <row r="122" spans="3:22" x14ac:dyDescent="0.25">
      <c r="C122" s="4"/>
      <c r="D122" s="4"/>
      <c r="E122" s="4"/>
      <c r="F122" s="4"/>
      <c r="G122" s="4"/>
      <c r="H122" s="4"/>
      <c r="I122" s="4"/>
      <c r="J122" s="4"/>
      <c r="K122" s="4"/>
      <c r="L122" s="4"/>
      <c r="M122" s="4"/>
      <c r="N122" s="4"/>
      <c r="O122" s="4"/>
      <c r="P122" s="4"/>
      <c r="Q122" s="4"/>
      <c r="R122" s="4"/>
      <c r="S122" s="4"/>
      <c r="T122" s="4"/>
      <c r="U122" s="4"/>
      <c r="V122" s="4"/>
    </row>
    <row r="123" spans="3:22" x14ac:dyDescent="0.25">
      <c r="C123" s="4"/>
      <c r="D123" s="4"/>
      <c r="E123" s="4"/>
      <c r="F123" s="4"/>
      <c r="G123" s="4"/>
      <c r="H123" s="4"/>
      <c r="I123" s="4"/>
      <c r="J123" s="4"/>
      <c r="K123" s="4"/>
      <c r="L123" s="4"/>
      <c r="M123" s="4"/>
      <c r="N123" s="4"/>
      <c r="O123" s="4"/>
      <c r="P123" s="4"/>
      <c r="Q123" s="4"/>
      <c r="R123" s="4"/>
      <c r="S123" s="4"/>
      <c r="T123" s="4"/>
      <c r="U123" s="4"/>
      <c r="V123" s="4"/>
    </row>
    <row r="124" spans="3:22" x14ac:dyDescent="0.25">
      <c r="C124" s="4"/>
      <c r="D124" s="4"/>
      <c r="E124" s="4"/>
      <c r="F124" s="4"/>
      <c r="G124" s="4"/>
      <c r="H124" s="4"/>
      <c r="I124" s="4"/>
      <c r="J124" s="4"/>
      <c r="K124" s="4"/>
      <c r="L124" s="4"/>
      <c r="M124" s="4"/>
      <c r="N124" s="4"/>
      <c r="O124" s="4"/>
      <c r="P124" s="4"/>
      <c r="Q124" s="4"/>
      <c r="R124" s="4"/>
      <c r="S124" s="4"/>
      <c r="T124" s="4"/>
      <c r="U124" s="4"/>
      <c r="V124" s="4"/>
    </row>
    <row r="125" spans="3:22" x14ac:dyDescent="0.25">
      <c r="C125" s="4"/>
      <c r="D125" s="4"/>
      <c r="E125" s="4"/>
      <c r="F125" s="4"/>
      <c r="G125" s="4"/>
      <c r="H125" s="4"/>
      <c r="I125" s="4"/>
      <c r="J125" s="4"/>
      <c r="K125" s="4"/>
      <c r="L125" s="4"/>
      <c r="M125" s="4"/>
      <c r="N125" s="4"/>
      <c r="O125" s="4"/>
      <c r="P125" s="4"/>
      <c r="Q125" s="4"/>
      <c r="R125" s="4"/>
      <c r="S125" s="4"/>
      <c r="T125" s="4"/>
      <c r="U125" s="4"/>
      <c r="V125" s="4"/>
    </row>
    <row r="126" spans="3:22" x14ac:dyDescent="0.25">
      <c r="C126" s="4"/>
      <c r="D126" s="4"/>
      <c r="E126" s="4"/>
      <c r="F126" s="4"/>
      <c r="G126" s="4"/>
      <c r="H126" s="4"/>
      <c r="I126" s="4"/>
      <c r="J126" s="4"/>
      <c r="K126" s="4"/>
      <c r="L126" s="4"/>
      <c r="M126" s="4"/>
      <c r="N126" s="4"/>
      <c r="O126" s="4"/>
      <c r="P126" s="4"/>
      <c r="Q126" s="4"/>
      <c r="R126" s="4"/>
      <c r="S126" s="4"/>
      <c r="T126" s="4"/>
      <c r="U126" s="4"/>
      <c r="V126" s="4"/>
    </row>
    <row r="127" spans="3:22" x14ac:dyDescent="0.25">
      <c r="C127" s="4"/>
      <c r="D127" s="4"/>
      <c r="E127" s="4"/>
      <c r="F127" s="4"/>
      <c r="G127" s="4"/>
      <c r="H127" s="4"/>
      <c r="I127" s="4"/>
      <c r="J127" s="4"/>
      <c r="K127" s="4"/>
      <c r="L127" s="4"/>
      <c r="M127" s="4"/>
      <c r="N127" s="4"/>
      <c r="O127" s="4"/>
      <c r="P127" s="4"/>
      <c r="Q127" s="4"/>
      <c r="R127" s="4"/>
      <c r="S127" s="4"/>
      <c r="T127" s="4"/>
      <c r="U127" s="4"/>
      <c r="V127" s="4"/>
    </row>
    <row r="128" spans="3:22" x14ac:dyDescent="0.25">
      <c r="C128" s="4"/>
      <c r="D128" s="4"/>
      <c r="E128" s="4"/>
      <c r="F128" s="4"/>
      <c r="G128" s="4"/>
      <c r="H128" s="4"/>
      <c r="I128" s="4"/>
      <c r="J128" s="4"/>
      <c r="K128" s="4"/>
      <c r="L128" s="4"/>
      <c r="M128" s="4"/>
      <c r="N128" s="4"/>
      <c r="O128" s="4"/>
      <c r="P128" s="4"/>
      <c r="Q128" s="4"/>
      <c r="R128" s="4"/>
      <c r="S128" s="4"/>
      <c r="T128" s="4"/>
      <c r="U128" s="4"/>
      <c r="V128" s="4"/>
    </row>
    <row r="129" spans="3:22" x14ac:dyDescent="0.25">
      <c r="C129" s="4"/>
      <c r="D129" s="4"/>
      <c r="E129" s="4"/>
      <c r="F129" s="4"/>
      <c r="G129" s="4"/>
      <c r="H129" s="4"/>
      <c r="I129" s="4"/>
      <c r="J129" s="4"/>
      <c r="K129" s="4"/>
      <c r="L129" s="4"/>
      <c r="M129" s="4"/>
      <c r="N129" s="4"/>
      <c r="O129" s="4"/>
      <c r="P129" s="4"/>
      <c r="Q129" s="4"/>
      <c r="R129" s="4"/>
      <c r="S129" s="4"/>
      <c r="T129" s="4"/>
      <c r="U129" s="4"/>
      <c r="V129" s="4"/>
    </row>
    <row r="130" spans="3:22" x14ac:dyDescent="0.25">
      <c r="C130" s="4"/>
      <c r="D130" s="4"/>
      <c r="E130" s="4"/>
      <c r="F130" s="4"/>
      <c r="G130" s="4"/>
      <c r="H130" s="4"/>
      <c r="I130" s="4"/>
      <c r="J130" s="4"/>
      <c r="K130" s="4"/>
      <c r="L130" s="4"/>
      <c r="M130" s="4"/>
      <c r="N130" s="4"/>
      <c r="O130" s="4"/>
      <c r="P130" s="4"/>
      <c r="Q130" s="4"/>
      <c r="R130" s="4"/>
      <c r="S130" s="4"/>
      <c r="T130" s="4"/>
      <c r="U130" s="4"/>
      <c r="V130" s="4"/>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35.5703125" customWidth="1"/>
    <col min="2" max="2" width="18" customWidth="1"/>
    <col min="3" max="12" width="17" customWidth="1"/>
    <col min="13" max="22" width="13.5703125" customWidth="1"/>
  </cols>
  <sheetData>
    <row r="1" spans="1:22" x14ac:dyDescent="0.25">
      <c r="A1" t="s">
        <v>31</v>
      </c>
      <c r="B1">
        <v>0</v>
      </c>
      <c r="C1">
        <v>1</v>
      </c>
      <c r="D1">
        <v>2</v>
      </c>
      <c r="E1">
        <v>3</v>
      </c>
      <c r="F1">
        <v>4</v>
      </c>
      <c r="G1">
        <v>5</v>
      </c>
      <c r="H1">
        <v>6</v>
      </c>
      <c r="I1">
        <v>7</v>
      </c>
      <c r="J1">
        <v>8</v>
      </c>
      <c r="K1">
        <v>9</v>
      </c>
      <c r="L1">
        <v>10</v>
      </c>
      <c r="M1">
        <v>11</v>
      </c>
      <c r="N1">
        <v>12</v>
      </c>
      <c r="O1">
        <v>13</v>
      </c>
      <c r="P1">
        <v>14</v>
      </c>
      <c r="Q1">
        <v>15</v>
      </c>
      <c r="R1">
        <v>16</v>
      </c>
      <c r="S1">
        <v>17</v>
      </c>
      <c r="T1">
        <v>18</v>
      </c>
      <c r="U1">
        <v>19</v>
      </c>
      <c r="V1">
        <v>20</v>
      </c>
    </row>
    <row r="2" spans="1:22" ht="18.75" x14ac:dyDescent="0.3">
      <c r="A2" s="11" t="s">
        <v>30</v>
      </c>
      <c r="C2" s="4"/>
      <c r="D2" s="4"/>
      <c r="E2" s="4"/>
      <c r="F2" s="4"/>
      <c r="G2" s="4"/>
      <c r="H2" s="4"/>
      <c r="I2" s="4"/>
      <c r="J2" s="4"/>
      <c r="K2" s="4"/>
      <c r="L2" s="4"/>
      <c r="M2" s="4"/>
      <c r="N2" s="4"/>
      <c r="O2" s="4"/>
      <c r="P2" s="4"/>
      <c r="Q2" s="4"/>
      <c r="R2" s="4"/>
      <c r="S2" s="4"/>
      <c r="T2" s="4"/>
      <c r="U2" s="4"/>
      <c r="V2" s="4"/>
    </row>
    <row r="3" spans="1:22" ht="15.75" x14ac:dyDescent="0.25">
      <c r="A3" s="10" t="s">
        <v>40</v>
      </c>
      <c r="C3" s="4"/>
      <c r="D3" s="4"/>
      <c r="E3" s="4"/>
      <c r="F3" s="4"/>
      <c r="G3" s="4"/>
      <c r="H3" s="4"/>
      <c r="I3" s="4"/>
      <c r="J3" s="4"/>
      <c r="K3" s="4"/>
      <c r="L3" s="4"/>
      <c r="M3" s="4"/>
      <c r="N3" s="4"/>
      <c r="O3" s="4"/>
      <c r="P3" s="4"/>
      <c r="Q3" s="4"/>
      <c r="R3" s="4"/>
      <c r="S3" s="4"/>
      <c r="T3" s="4"/>
      <c r="U3" s="4"/>
      <c r="V3" s="4"/>
    </row>
    <row r="4" spans="1:22" x14ac:dyDescent="0.25">
      <c r="A4" t="s">
        <v>32</v>
      </c>
      <c r="B4" s="4"/>
      <c r="C4" s="4" t="e">
        <f>'Baseline calculations'!C36*(1-(1-'Benefit &amp; cost assumptions'!$D$3)*(1-'Benefit &amp; cost assumptions'!$D6)*(1-'Benefit &amp; cost assumptions'!$D34))</f>
        <v>#DIV/0!</v>
      </c>
      <c r="D4" s="4" t="e">
        <f>'Baseline calculations'!D36*(1-(1-'Benefit &amp; cost assumptions'!$D$3)*(1-'Benefit &amp; cost assumptions'!$D6)*(1-'Benefit &amp; cost assumptions'!$D34))</f>
        <v>#DIV/0!</v>
      </c>
      <c r="E4" s="4" t="e">
        <f>'Baseline calculations'!E36*(1-(1-'Benefit &amp; cost assumptions'!$D$3)*(1-'Benefit &amp; cost assumptions'!$D6)*(1-'Benefit &amp; cost assumptions'!$D34))</f>
        <v>#DIV/0!</v>
      </c>
      <c r="F4" s="4" t="e">
        <f>'Baseline calculations'!F36*(1-(1-'Benefit &amp; cost assumptions'!$D$3)*(1-'Benefit &amp; cost assumptions'!$D6)*(1-'Benefit &amp; cost assumptions'!$D34))</f>
        <v>#DIV/0!</v>
      </c>
      <c r="G4" s="4" t="e">
        <f>'Baseline calculations'!G36*(1-(1-'Benefit &amp; cost assumptions'!$D$3)*(1-'Benefit &amp; cost assumptions'!$D6)*(1-'Benefit &amp; cost assumptions'!$D34))</f>
        <v>#DIV/0!</v>
      </c>
      <c r="H4" s="4" t="e">
        <f>'Baseline calculations'!H36*(1-(1-'Benefit &amp; cost assumptions'!$D$3)*(1-'Benefit &amp; cost assumptions'!$D6)*(1-'Benefit &amp; cost assumptions'!$D34))</f>
        <v>#DIV/0!</v>
      </c>
      <c r="I4" s="4" t="e">
        <f>'Baseline calculations'!I36*(1-(1-'Benefit &amp; cost assumptions'!$D$3)*(1-'Benefit &amp; cost assumptions'!$D6)*(1-'Benefit &amp; cost assumptions'!$D34))</f>
        <v>#DIV/0!</v>
      </c>
      <c r="J4" s="4" t="e">
        <f>'Baseline calculations'!J36*(1-(1-'Benefit &amp; cost assumptions'!$D$3)*(1-'Benefit &amp; cost assumptions'!$D6)*(1-'Benefit &amp; cost assumptions'!$D34))</f>
        <v>#DIV/0!</v>
      </c>
      <c r="K4" s="4" t="e">
        <f>'Baseline calculations'!K36*(1-(1-'Benefit &amp; cost assumptions'!$D$3)*(1-'Benefit &amp; cost assumptions'!$D6)*(1-'Benefit &amp; cost assumptions'!$D34))</f>
        <v>#DIV/0!</v>
      </c>
      <c r="L4" s="4" t="e">
        <f>'Baseline calculations'!L36*(1-(1-'Benefit &amp; cost assumptions'!$D$3)*(1-'Benefit &amp; cost assumptions'!$D6)*(1-'Benefit &amp; cost assumptions'!$D34))</f>
        <v>#DIV/0!</v>
      </c>
      <c r="M4" s="4" t="e">
        <f>'Baseline calculations'!M36*(1-(1-'Benefit &amp; cost assumptions'!$D$3)*(1-'Benefit &amp; cost assumptions'!$D6)*(1-'Benefit &amp; cost assumptions'!$D34))</f>
        <v>#DIV/0!</v>
      </c>
      <c r="N4" s="4" t="e">
        <f>'Baseline calculations'!N36*(1-(1-'Benefit &amp; cost assumptions'!$D$3)*(1-'Benefit &amp; cost assumptions'!$D6)*(1-'Benefit &amp; cost assumptions'!$D34))</f>
        <v>#DIV/0!</v>
      </c>
      <c r="O4" s="4" t="e">
        <f>'Baseline calculations'!O36*(1-(1-'Benefit &amp; cost assumptions'!$D$3)*(1-'Benefit &amp; cost assumptions'!$D6)*(1-'Benefit &amp; cost assumptions'!$D34))</f>
        <v>#DIV/0!</v>
      </c>
      <c r="P4" s="4" t="e">
        <f>'Baseline calculations'!P36*(1-(1-'Benefit &amp; cost assumptions'!$D$3)*(1-'Benefit &amp; cost assumptions'!$D6)*(1-'Benefit &amp; cost assumptions'!$D34))</f>
        <v>#DIV/0!</v>
      </c>
      <c r="Q4" s="4" t="e">
        <f>'Baseline calculations'!Q36*(1-(1-'Benefit &amp; cost assumptions'!$D$3)*(1-'Benefit &amp; cost assumptions'!$D6)*(1-'Benefit &amp; cost assumptions'!$D34))</f>
        <v>#DIV/0!</v>
      </c>
      <c r="R4" s="4" t="e">
        <f>'Baseline calculations'!R36*(1-(1-'Benefit &amp; cost assumptions'!$D$3)*(1-'Benefit &amp; cost assumptions'!$D6)*(1-'Benefit &amp; cost assumptions'!$D34))</f>
        <v>#DIV/0!</v>
      </c>
      <c r="S4" s="4" t="e">
        <f>'Baseline calculations'!S36*(1-(1-'Benefit &amp; cost assumptions'!$D$3)*(1-'Benefit &amp; cost assumptions'!$D6)*(1-'Benefit &amp; cost assumptions'!$D34))</f>
        <v>#DIV/0!</v>
      </c>
      <c r="T4" s="4" t="e">
        <f>'Baseline calculations'!T36*(1-(1-'Benefit &amp; cost assumptions'!$D$3)*(1-'Benefit &amp; cost assumptions'!$D6)*(1-'Benefit &amp; cost assumptions'!$D34))</f>
        <v>#DIV/0!</v>
      </c>
      <c r="U4" s="4" t="e">
        <f>'Baseline calculations'!U36*(1-(1-'Benefit &amp; cost assumptions'!$D$3)*(1-'Benefit &amp; cost assumptions'!$D6)*(1-'Benefit &amp; cost assumptions'!$D34))</f>
        <v>#DIV/0!</v>
      </c>
      <c r="V4" s="4" t="e">
        <f>'Baseline calculations'!V36*(1-(1-'Benefit &amp; cost assumptions'!$D$3)*(1-'Benefit &amp; cost assumptions'!$D6)*(1-'Benefit &amp; cost assumptions'!$D34))</f>
        <v>#DIV/0!</v>
      </c>
    </row>
    <row r="5" spans="1:22" x14ac:dyDescent="0.25">
      <c r="A5" s="16" t="str">
        <f>Parameters!A$14</f>
        <v>Residential properties</v>
      </c>
      <c r="B5" s="4"/>
      <c r="C5" s="4">
        <f>'Baseline calculations'!C37*(1-(1-'Benefit &amp; cost assumptions'!$D$3)*(1-'Benefit &amp; cost assumptions'!$D7)*(1-'Benefit &amp; cost assumptions'!$D35))</f>
        <v>0</v>
      </c>
      <c r="D5" s="4">
        <f>'Baseline calculations'!D37*(1-(1-'Benefit &amp; cost assumptions'!$D$3)*(1-'Benefit &amp; cost assumptions'!$D7)*(1-'Benefit &amp; cost assumptions'!$D35))</f>
        <v>0</v>
      </c>
      <c r="E5" s="4">
        <f>'Baseline calculations'!E37*(1-(1-'Benefit &amp; cost assumptions'!$D$3)*(1-'Benefit &amp; cost assumptions'!$D7)*(1-'Benefit &amp; cost assumptions'!$D35))</f>
        <v>0</v>
      </c>
      <c r="F5" s="4">
        <f>'Baseline calculations'!F37*(1-(1-'Benefit &amp; cost assumptions'!$D$3)*(1-'Benefit &amp; cost assumptions'!$D7)*(1-'Benefit &amp; cost assumptions'!$D35))</f>
        <v>0</v>
      </c>
      <c r="G5" s="4">
        <f>'Baseline calculations'!G37*(1-(1-'Benefit &amp; cost assumptions'!$D$3)*(1-'Benefit &amp; cost assumptions'!$D7)*(1-'Benefit &amp; cost assumptions'!$D35))</f>
        <v>0</v>
      </c>
      <c r="H5" s="4">
        <f>'Baseline calculations'!H37*(1-(1-'Benefit &amp; cost assumptions'!$D$3)*(1-'Benefit &amp; cost assumptions'!$D7)*(1-'Benefit &amp; cost assumptions'!$D35))</f>
        <v>0</v>
      </c>
      <c r="I5" s="4">
        <f>'Baseline calculations'!I37*(1-(1-'Benefit &amp; cost assumptions'!$D$3)*(1-'Benefit &amp; cost assumptions'!$D7)*(1-'Benefit &amp; cost assumptions'!$D35))</f>
        <v>0</v>
      </c>
      <c r="J5" s="4">
        <f>'Baseline calculations'!J37*(1-(1-'Benefit &amp; cost assumptions'!$D$3)*(1-'Benefit &amp; cost assumptions'!$D7)*(1-'Benefit &amp; cost assumptions'!$D35))</f>
        <v>0</v>
      </c>
      <c r="K5" s="4">
        <f>'Baseline calculations'!K37*(1-(1-'Benefit &amp; cost assumptions'!$D$3)*(1-'Benefit &amp; cost assumptions'!$D7)*(1-'Benefit &amp; cost assumptions'!$D35))</f>
        <v>0</v>
      </c>
      <c r="L5" s="4">
        <f>'Baseline calculations'!L37*(1-(1-'Benefit &amp; cost assumptions'!$D$3)*(1-'Benefit &amp; cost assumptions'!$D7)*(1-'Benefit &amp; cost assumptions'!$D35))</f>
        <v>0</v>
      </c>
      <c r="M5" s="4">
        <f>'Baseline calculations'!M37*(1-(1-'Benefit &amp; cost assumptions'!$D$3)*(1-'Benefit &amp; cost assumptions'!$D7)*(1-'Benefit &amp; cost assumptions'!$D35))</f>
        <v>0</v>
      </c>
      <c r="N5" s="4">
        <f>'Baseline calculations'!N37*(1-(1-'Benefit &amp; cost assumptions'!$D$3)*(1-'Benefit &amp; cost assumptions'!$D7)*(1-'Benefit &amp; cost assumptions'!$D35))</f>
        <v>0</v>
      </c>
      <c r="O5" s="4">
        <f>'Baseline calculations'!O37*(1-(1-'Benefit &amp; cost assumptions'!$D$3)*(1-'Benefit &amp; cost assumptions'!$D7)*(1-'Benefit &amp; cost assumptions'!$D35))</f>
        <v>0</v>
      </c>
      <c r="P5" s="4">
        <f>'Baseline calculations'!P37*(1-(1-'Benefit &amp; cost assumptions'!$D$3)*(1-'Benefit &amp; cost assumptions'!$D7)*(1-'Benefit &amp; cost assumptions'!$D35))</f>
        <v>0</v>
      </c>
      <c r="Q5" s="4">
        <f>'Baseline calculations'!Q37*(1-(1-'Benefit &amp; cost assumptions'!$D$3)*(1-'Benefit &amp; cost assumptions'!$D7)*(1-'Benefit &amp; cost assumptions'!$D35))</f>
        <v>0</v>
      </c>
      <c r="R5" s="4">
        <f>'Baseline calculations'!R37*(1-(1-'Benefit &amp; cost assumptions'!$D$3)*(1-'Benefit &amp; cost assumptions'!$D7)*(1-'Benefit &amp; cost assumptions'!$D35))</f>
        <v>0</v>
      </c>
      <c r="S5" s="4">
        <f>'Baseline calculations'!S37*(1-(1-'Benefit &amp; cost assumptions'!$D$3)*(1-'Benefit &amp; cost assumptions'!$D7)*(1-'Benefit &amp; cost assumptions'!$D35))</f>
        <v>0</v>
      </c>
      <c r="T5" s="4">
        <f>'Baseline calculations'!T37*(1-(1-'Benefit &amp; cost assumptions'!$D$3)*(1-'Benefit &amp; cost assumptions'!$D7)*(1-'Benefit &amp; cost assumptions'!$D35))</f>
        <v>0</v>
      </c>
      <c r="U5" s="4">
        <f>'Baseline calculations'!U37*(1-(1-'Benefit &amp; cost assumptions'!$D$3)*(1-'Benefit &amp; cost assumptions'!$D7)*(1-'Benefit &amp; cost assumptions'!$D35))</f>
        <v>0</v>
      </c>
      <c r="V5" s="4">
        <f>'Baseline calculations'!V37*(1-(1-'Benefit &amp; cost assumptions'!$D$3)*(1-'Benefit &amp; cost assumptions'!$D7)*(1-'Benefit &amp; cost assumptions'!$D35))</f>
        <v>0</v>
      </c>
    </row>
    <row r="6" spans="1:22" x14ac:dyDescent="0.25">
      <c r="A6" s="16" t="str">
        <f>Parameters!A$15</f>
        <v>Industrial and business</v>
      </c>
      <c r="B6" s="4"/>
      <c r="C6" s="4">
        <f>'Baseline calculations'!C38*(1-(1-'Benefit &amp; cost assumptions'!$D$3)*(1-'Benefit &amp; cost assumptions'!$D8)*(1-'Benefit &amp; cost assumptions'!$D36))</f>
        <v>0</v>
      </c>
      <c r="D6" s="4">
        <f>'Baseline calculations'!D38*(1-(1-'Benefit &amp; cost assumptions'!$D$3)*(1-'Benefit &amp; cost assumptions'!$D8)*(1-'Benefit &amp; cost assumptions'!$D36))</f>
        <v>0</v>
      </c>
      <c r="E6" s="4">
        <f>'Baseline calculations'!E38*(1-(1-'Benefit &amp; cost assumptions'!$D$3)*(1-'Benefit &amp; cost assumptions'!$D8)*(1-'Benefit &amp; cost assumptions'!$D36))</f>
        <v>0</v>
      </c>
      <c r="F6" s="4">
        <f>'Baseline calculations'!F38*(1-(1-'Benefit &amp; cost assumptions'!$D$3)*(1-'Benefit &amp; cost assumptions'!$D8)*(1-'Benefit &amp; cost assumptions'!$D36))</f>
        <v>0</v>
      </c>
      <c r="G6" s="4">
        <f>'Baseline calculations'!G38*(1-(1-'Benefit &amp; cost assumptions'!$D$3)*(1-'Benefit &amp; cost assumptions'!$D8)*(1-'Benefit &amp; cost assumptions'!$D36))</f>
        <v>0</v>
      </c>
      <c r="H6" s="4">
        <f>'Baseline calculations'!H38*(1-(1-'Benefit &amp; cost assumptions'!$D$3)*(1-'Benefit &amp; cost assumptions'!$D8)*(1-'Benefit &amp; cost assumptions'!$D36))</f>
        <v>0</v>
      </c>
      <c r="I6" s="4">
        <f>'Baseline calculations'!I38*(1-(1-'Benefit &amp; cost assumptions'!$D$3)*(1-'Benefit &amp; cost assumptions'!$D8)*(1-'Benefit &amp; cost assumptions'!$D36))</f>
        <v>0</v>
      </c>
      <c r="J6" s="4">
        <f>'Baseline calculations'!J38*(1-(1-'Benefit &amp; cost assumptions'!$D$3)*(1-'Benefit &amp; cost assumptions'!$D8)*(1-'Benefit &amp; cost assumptions'!$D36))</f>
        <v>0</v>
      </c>
      <c r="K6" s="4">
        <f>'Baseline calculations'!K38*(1-(1-'Benefit &amp; cost assumptions'!$D$3)*(1-'Benefit &amp; cost assumptions'!$D8)*(1-'Benefit &amp; cost assumptions'!$D36))</f>
        <v>0</v>
      </c>
      <c r="L6" s="4">
        <f>'Baseline calculations'!L38*(1-(1-'Benefit &amp; cost assumptions'!$D$3)*(1-'Benefit &amp; cost assumptions'!$D8)*(1-'Benefit &amp; cost assumptions'!$D36))</f>
        <v>0</v>
      </c>
      <c r="M6" s="4">
        <f>'Baseline calculations'!M38*(1-(1-'Benefit &amp; cost assumptions'!$D$3)*(1-'Benefit &amp; cost assumptions'!$D8)*(1-'Benefit &amp; cost assumptions'!$D36))</f>
        <v>0</v>
      </c>
      <c r="N6" s="4">
        <f>'Baseline calculations'!N38*(1-(1-'Benefit &amp; cost assumptions'!$D$3)*(1-'Benefit &amp; cost assumptions'!$D8)*(1-'Benefit &amp; cost assumptions'!$D36))</f>
        <v>0</v>
      </c>
      <c r="O6" s="4">
        <f>'Baseline calculations'!O38*(1-(1-'Benefit &amp; cost assumptions'!$D$3)*(1-'Benefit &amp; cost assumptions'!$D8)*(1-'Benefit &amp; cost assumptions'!$D36))</f>
        <v>0</v>
      </c>
      <c r="P6" s="4">
        <f>'Baseline calculations'!P38*(1-(1-'Benefit &amp; cost assumptions'!$D$3)*(1-'Benefit &amp; cost assumptions'!$D8)*(1-'Benefit &amp; cost assumptions'!$D36))</f>
        <v>0</v>
      </c>
      <c r="Q6" s="4">
        <f>'Baseline calculations'!Q38*(1-(1-'Benefit &amp; cost assumptions'!$D$3)*(1-'Benefit &amp; cost assumptions'!$D8)*(1-'Benefit &amp; cost assumptions'!$D36))</f>
        <v>0</v>
      </c>
      <c r="R6" s="4">
        <f>'Baseline calculations'!R38*(1-(1-'Benefit &amp; cost assumptions'!$D$3)*(1-'Benefit &amp; cost assumptions'!$D8)*(1-'Benefit &amp; cost assumptions'!$D36))</f>
        <v>0</v>
      </c>
      <c r="S6" s="4">
        <f>'Baseline calculations'!S38*(1-(1-'Benefit &amp; cost assumptions'!$D$3)*(1-'Benefit &amp; cost assumptions'!$D8)*(1-'Benefit &amp; cost assumptions'!$D36))</f>
        <v>0</v>
      </c>
      <c r="T6" s="4">
        <f>'Baseline calculations'!T38*(1-(1-'Benefit &amp; cost assumptions'!$D$3)*(1-'Benefit &amp; cost assumptions'!$D8)*(1-'Benefit &amp; cost assumptions'!$D36))</f>
        <v>0</v>
      </c>
      <c r="U6" s="4">
        <f>'Baseline calculations'!U38*(1-(1-'Benefit &amp; cost assumptions'!$D$3)*(1-'Benefit &amp; cost assumptions'!$D8)*(1-'Benefit &amp; cost assumptions'!$D36))</f>
        <v>0</v>
      </c>
      <c r="V6" s="4">
        <f>'Baseline calculations'!V38*(1-(1-'Benefit &amp; cost assumptions'!$D$3)*(1-'Benefit &amp; cost assumptions'!$D8)*(1-'Benefit &amp; cost assumptions'!$D36))</f>
        <v>0</v>
      </c>
    </row>
    <row r="7" spans="1:22" x14ac:dyDescent="0.25">
      <c r="A7" s="16" t="str">
        <f>Parameters!A$16</f>
        <v>Infrastructure</v>
      </c>
      <c r="B7" s="4"/>
      <c r="C7" s="4">
        <f>'Baseline calculations'!C39*(1-(1-'Benefit &amp; cost assumptions'!$D$3)*(1-'Benefit &amp; cost assumptions'!$D9)*(1-'Benefit &amp; cost assumptions'!$D37))</f>
        <v>0</v>
      </c>
      <c r="D7" s="4">
        <f>'Baseline calculations'!D39*(1-(1-'Benefit &amp; cost assumptions'!$D$3)*(1-'Benefit &amp; cost assumptions'!$D9)*(1-'Benefit &amp; cost assumptions'!$D37))</f>
        <v>0</v>
      </c>
      <c r="E7" s="4">
        <f>'Baseline calculations'!E39*(1-(1-'Benefit &amp; cost assumptions'!$D$3)*(1-'Benefit &amp; cost assumptions'!$D9)*(1-'Benefit &amp; cost assumptions'!$D37))</f>
        <v>0</v>
      </c>
      <c r="F7" s="4">
        <f>'Baseline calculations'!F39*(1-(1-'Benefit &amp; cost assumptions'!$D$3)*(1-'Benefit &amp; cost assumptions'!$D9)*(1-'Benefit &amp; cost assumptions'!$D37))</f>
        <v>0</v>
      </c>
      <c r="G7" s="4">
        <f>'Baseline calculations'!G39*(1-(1-'Benefit &amp; cost assumptions'!$D$3)*(1-'Benefit &amp; cost assumptions'!$D9)*(1-'Benefit &amp; cost assumptions'!$D37))</f>
        <v>0</v>
      </c>
      <c r="H7" s="4">
        <f>'Baseline calculations'!H39*(1-(1-'Benefit &amp; cost assumptions'!$D$3)*(1-'Benefit &amp; cost assumptions'!$D9)*(1-'Benefit &amp; cost assumptions'!$D37))</f>
        <v>0</v>
      </c>
      <c r="I7" s="4">
        <f>'Baseline calculations'!I39*(1-(1-'Benefit &amp; cost assumptions'!$D$3)*(1-'Benefit &amp; cost assumptions'!$D9)*(1-'Benefit &amp; cost assumptions'!$D37))</f>
        <v>0</v>
      </c>
      <c r="J7" s="4">
        <f>'Baseline calculations'!J39*(1-(1-'Benefit &amp; cost assumptions'!$D$3)*(1-'Benefit &amp; cost assumptions'!$D9)*(1-'Benefit &amp; cost assumptions'!$D37))</f>
        <v>0</v>
      </c>
      <c r="K7" s="4">
        <f>'Baseline calculations'!K39*(1-(1-'Benefit &amp; cost assumptions'!$D$3)*(1-'Benefit &amp; cost assumptions'!$D9)*(1-'Benefit &amp; cost assumptions'!$D37))</f>
        <v>0</v>
      </c>
      <c r="L7" s="4">
        <f>'Baseline calculations'!L39*(1-(1-'Benefit &amp; cost assumptions'!$D$3)*(1-'Benefit &amp; cost assumptions'!$D9)*(1-'Benefit &amp; cost assumptions'!$D37))</f>
        <v>0</v>
      </c>
      <c r="M7" s="4">
        <f>'Baseline calculations'!M39*(1-(1-'Benefit &amp; cost assumptions'!$D$3)*(1-'Benefit &amp; cost assumptions'!$D9)*(1-'Benefit &amp; cost assumptions'!$D37))</f>
        <v>0</v>
      </c>
      <c r="N7" s="4">
        <f>'Baseline calculations'!N39*(1-(1-'Benefit &amp; cost assumptions'!$D$3)*(1-'Benefit &amp; cost assumptions'!$D9)*(1-'Benefit &amp; cost assumptions'!$D37))</f>
        <v>0</v>
      </c>
      <c r="O7" s="4">
        <f>'Baseline calculations'!O39*(1-(1-'Benefit &amp; cost assumptions'!$D$3)*(1-'Benefit &amp; cost assumptions'!$D9)*(1-'Benefit &amp; cost assumptions'!$D37))</f>
        <v>0</v>
      </c>
      <c r="P7" s="4">
        <f>'Baseline calculations'!P39*(1-(1-'Benefit &amp; cost assumptions'!$D$3)*(1-'Benefit &amp; cost assumptions'!$D9)*(1-'Benefit &amp; cost assumptions'!$D37))</f>
        <v>0</v>
      </c>
      <c r="Q7" s="4">
        <f>'Baseline calculations'!Q39*(1-(1-'Benefit &amp; cost assumptions'!$D$3)*(1-'Benefit &amp; cost assumptions'!$D9)*(1-'Benefit &amp; cost assumptions'!$D37))</f>
        <v>0</v>
      </c>
      <c r="R7" s="4">
        <f>'Baseline calculations'!R39*(1-(1-'Benefit &amp; cost assumptions'!$D$3)*(1-'Benefit &amp; cost assumptions'!$D9)*(1-'Benefit &amp; cost assumptions'!$D37))</f>
        <v>0</v>
      </c>
      <c r="S7" s="4">
        <f>'Baseline calculations'!S39*(1-(1-'Benefit &amp; cost assumptions'!$D$3)*(1-'Benefit &amp; cost assumptions'!$D9)*(1-'Benefit &amp; cost assumptions'!$D37))</f>
        <v>0</v>
      </c>
      <c r="T7" s="4">
        <f>'Baseline calculations'!T39*(1-(1-'Benefit &amp; cost assumptions'!$D$3)*(1-'Benefit &amp; cost assumptions'!$D9)*(1-'Benefit &amp; cost assumptions'!$D37))</f>
        <v>0</v>
      </c>
      <c r="U7" s="4">
        <f>'Baseline calculations'!U39*(1-(1-'Benefit &amp; cost assumptions'!$D$3)*(1-'Benefit &amp; cost assumptions'!$D9)*(1-'Benefit &amp; cost assumptions'!$D37))</f>
        <v>0</v>
      </c>
      <c r="V7" s="4">
        <f>'Baseline calculations'!V39*(1-(1-'Benefit &amp; cost assumptions'!$D$3)*(1-'Benefit &amp; cost assumptions'!$D9)*(1-'Benefit &amp; cost assumptions'!$D37))</f>
        <v>0</v>
      </c>
    </row>
    <row r="8" spans="1:22" x14ac:dyDescent="0.25">
      <c r="A8" s="16" t="str">
        <f>Parameters!A$17</f>
        <v>Water resources</v>
      </c>
      <c r="B8" s="4"/>
      <c r="C8" s="4">
        <f>'Baseline calculations'!C40*(1-(1-'Benefit &amp; cost assumptions'!$D$3)*(1-'Benefit &amp; cost assumptions'!$D10)*(1-'Benefit &amp; cost assumptions'!$D38))</f>
        <v>0</v>
      </c>
      <c r="D8" s="4">
        <f>'Baseline calculations'!D40*(1-(1-'Benefit &amp; cost assumptions'!$D$3)*(1-'Benefit &amp; cost assumptions'!$D10)*(1-'Benefit &amp; cost assumptions'!$D38))</f>
        <v>0</v>
      </c>
      <c r="E8" s="4">
        <f>'Baseline calculations'!E40*(1-(1-'Benefit &amp; cost assumptions'!$D$3)*(1-'Benefit &amp; cost assumptions'!$D10)*(1-'Benefit &amp; cost assumptions'!$D38))</f>
        <v>0</v>
      </c>
      <c r="F8" s="4">
        <f>'Baseline calculations'!F40*(1-(1-'Benefit &amp; cost assumptions'!$D$3)*(1-'Benefit &amp; cost assumptions'!$D10)*(1-'Benefit &amp; cost assumptions'!$D38))</f>
        <v>0</v>
      </c>
      <c r="G8" s="4">
        <f>'Baseline calculations'!G40*(1-(1-'Benefit &amp; cost assumptions'!$D$3)*(1-'Benefit &amp; cost assumptions'!$D10)*(1-'Benefit &amp; cost assumptions'!$D38))</f>
        <v>0</v>
      </c>
      <c r="H8" s="4">
        <f>'Baseline calculations'!H40*(1-(1-'Benefit &amp; cost assumptions'!$D$3)*(1-'Benefit &amp; cost assumptions'!$D10)*(1-'Benefit &amp; cost assumptions'!$D38))</f>
        <v>0</v>
      </c>
      <c r="I8" s="4">
        <f>'Baseline calculations'!I40*(1-(1-'Benefit &amp; cost assumptions'!$D$3)*(1-'Benefit &amp; cost assumptions'!$D10)*(1-'Benefit &amp; cost assumptions'!$D38))</f>
        <v>0</v>
      </c>
      <c r="J8" s="4">
        <f>'Baseline calculations'!J40*(1-(1-'Benefit &amp; cost assumptions'!$D$3)*(1-'Benefit &amp; cost assumptions'!$D10)*(1-'Benefit &amp; cost assumptions'!$D38))</f>
        <v>0</v>
      </c>
      <c r="K8" s="4">
        <f>'Baseline calculations'!K40*(1-(1-'Benefit &amp; cost assumptions'!$D$3)*(1-'Benefit &amp; cost assumptions'!$D10)*(1-'Benefit &amp; cost assumptions'!$D38))</f>
        <v>0</v>
      </c>
      <c r="L8" s="4">
        <f>'Baseline calculations'!L40*(1-(1-'Benefit &amp; cost assumptions'!$D$3)*(1-'Benefit &amp; cost assumptions'!$D10)*(1-'Benefit &amp; cost assumptions'!$D38))</f>
        <v>0</v>
      </c>
      <c r="M8" s="4">
        <f>'Baseline calculations'!M40*(1-(1-'Benefit &amp; cost assumptions'!$D$3)*(1-'Benefit &amp; cost assumptions'!$D10)*(1-'Benefit &amp; cost assumptions'!$D38))</f>
        <v>0</v>
      </c>
      <c r="N8" s="4">
        <f>'Baseline calculations'!N40*(1-(1-'Benefit &amp; cost assumptions'!$D$3)*(1-'Benefit &amp; cost assumptions'!$D10)*(1-'Benefit &amp; cost assumptions'!$D38))</f>
        <v>0</v>
      </c>
      <c r="O8" s="4">
        <f>'Baseline calculations'!O40*(1-(1-'Benefit &amp; cost assumptions'!$D$3)*(1-'Benefit &amp; cost assumptions'!$D10)*(1-'Benefit &amp; cost assumptions'!$D38))</f>
        <v>0</v>
      </c>
      <c r="P8" s="4">
        <f>'Baseline calculations'!P40*(1-(1-'Benefit &amp; cost assumptions'!$D$3)*(1-'Benefit &amp; cost assumptions'!$D10)*(1-'Benefit &amp; cost assumptions'!$D38))</f>
        <v>0</v>
      </c>
      <c r="Q8" s="4">
        <f>'Baseline calculations'!Q40*(1-(1-'Benefit &amp; cost assumptions'!$D$3)*(1-'Benefit &amp; cost assumptions'!$D10)*(1-'Benefit &amp; cost assumptions'!$D38))</f>
        <v>0</v>
      </c>
      <c r="R8" s="4">
        <f>'Baseline calculations'!R40*(1-(1-'Benefit &amp; cost assumptions'!$D$3)*(1-'Benefit &amp; cost assumptions'!$D10)*(1-'Benefit &amp; cost assumptions'!$D38))</f>
        <v>0</v>
      </c>
      <c r="S8" s="4">
        <f>'Baseline calculations'!S40*(1-(1-'Benefit &amp; cost assumptions'!$D$3)*(1-'Benefit &amp; cost assumptions'!$D10)*(1-'Benefit &amp; cost assumptions'!$D38))</f>
        <v>0</v>
      </c>
      <c r="T8" s="4">
        <f>'Baseline calculations'!T40*(1-(1-'Benefit &amp; cost assumptions'!$D$3)*(1-'Benefit &amp; cost assumptions'!$D10)*(1-'Benefit &amp; cost assumptions'!$D38))</f>
        <v>0</v>
      </c>
      <c r="U8" s="4">
        <f>'Baseline calculations'!U40*(1-(1-'Benefit &amp; cost assumptions'!$D$3)*(1-'Benefit &amp; cost assumptions'!$D10)*(1-'Benefit &amp; cost assumptions'!$D38))</f>
        <v>0</v>
      </c>
      <c r="V8" s="4">
        <f>'Baseline calculations'!V40*(1-(1-'Benefit &amp; cost assumptions'!$D$3)*(1-'Benefit &amp; cost assumptions'!$D10)*(1-'Benefit &amp; cost assumptions'!$D38))</f>
        <v>0</v>
      </c>
    </row>
    <row r="9" spans="1:22" x14ac:dyDescent="0.25">
      <c r="A9" s="16" t="str">
        <f>Parameters!A$18</f>
        <v>Harvestable forest</v>
      </c>
      <c r="B9" s="4"/>
      <c r="C9" s="4">
        <f>'Baseline calculations'!C41*(1-(1-'Benefit &amp; cost assumptions'!$D$3)*(1-'Benefit &amp; cost assumptions'!$D11)*(1-'Benefit &amp; cost assumptions'!$D39))</f>
        <v>0</v>
      </c>
      <c r="D9" s="4">
        <f>'Baseline calculations'!D41*(1-(1-'Benefit &amp; cost assumptions'!$D$3)*(1-'Benefit &amp; cost assumptions'!$D11)*(1-'Benefit &amp; cost assumptions'!$D39))</f>
        <v>0</v>
      </c>
      <c r="E9" s="4">
        <f>'Baseline calculations'!E41*(1-(1-'Benefit &amp; cost assumptions'!$D$3)*(1-'Benefit &amp; cost assumptions'!$D11)*(1-'Benefit &amp; cost assumptions'!$D39))</f>
        <v>0</v>
      </c>
      <c r="F9" s="4">
        <f>'Baseline calculations'!F41*(1-(1-'Benefit &amp; cost assumptions'!$D$3)*(1-'Benefit &amp; cost assumptions'!$D11)*(1-'Benefit &amp; cost assumptions'!$D39))</f>
        <v>0</v>
      </c>
      <c r="G9" s="4">
        <f>'Baseline calculations'!G41*(1-(1-'Benefit &amp; cost assumptions'!$D$3)*(1-'Benefit &amp; cost assumptions'!$D11)*(1-'Benefit &amp; cost assumptions'!$D39))</f>
        <v>0</v>
      </c>
      <c r="H9" s="4">
        <f>'Baseline calculations'!H41*(1-(1-'Benefit &amp; cost assumptions'!$D$3)*(1-'Benefit &amp; cost assumptions'!$D11)*(1-'Benefit &amp; cost assumptions'!$D39))</f>
        <v>0</v>
      </c>
      <c r="I9" s="4">
        <f>'Baseline calculations'!I41*(1-(1-'Benefit &amp; cost assumptions'!$D$3)*(1-'Benefit &amp; cost assumptions'!$D11)*(1-'Benefit &amp; cost assumptions'!$D39))</f>
        <v>0</v>
      </c>
      <c r="J9" s="4">
        <f>'Baseline calculations'!J41*(1-(1-'Benefit &amp; cost assumptions'!$D$3)*(1-'Benefit &amp; cost assumptions'!$D11)*(1-'Benefit &amp; cost assumptions'!$D39))</f>
        <v>0</v>
      </c>
      <c r="K9" s="4">
        <f>'Baseline calculations'!K41*(1-(1-'Benefit &amp; cost assumptions'!$D$3)*(1-'Benefit &amp; cost assumptions'!$D11)*(1-'Benefit &amp; cost assumptions'!$D39))</f>
        <v>0</v>
      </c>
      <c r="L9" s="4">
        <f>'Baseline calculations'!L41*(1-(1-'Benefit &amp; cost assumptions'!$D$3)*(1-'Benefit &amp; cost assumptions'!$D11)*(1-'Benefit &amp; cost assumptions'!$D39))</f>
        <v>0</v>
      </c>
      <c r="M9" s="4">
        <f>'Baseline calculations'!M41*(1-(1-'Benefit &amp; cost assumptions'!$D$3)*(1-'Benefit &amp; cost assumptions'!$D11)*(1-'Benefit &amp; cost assumptions'!$D39))</f>
        <v>0</v>
      </c>
      <c r="N9" s="4">
        <f>'Baseline calculations'!N41*(1-(1-'Benefit &amp; cost assumptions'!$D$3)*(1-'Benefit &amp; cost assumptions'!$D11)*(1-'Benefit &amp; cost assumptions'!$D39))</f>
        <v>0</v>
      </c>
      <c r="O9" s="4">
        <f>'Baseline calculations'!O41*(1-(1-'Benefit &amp; cost assumptions'!$D$3)*(1-'Benefit &amp; cost assumptions'!$D11)*(1-'Benefit &amp; cost assumptions'!$D39))</f>
        <v>0</v>
      </c>
      <c r="P9" s="4">
        <f>'Baseline calculations'!P41*(1-(1-'Benefit &amp; cost assumptions'!$D$3)*(1-'Benefit &amp; cost assumptions'!$D11)*(1-'Benefit &amp; cost assumptions'!$D39))</f>
        <v>0</v>
      </c>
      <c r="Q9" s="4">
        <f>'Baseline calculations'!Q41*(1-(1-'Benefit &amp; cost assumptions'!$D$3)*(1-'Benefit &amp; cost assumptions'!$D11)*(1-'Benefit &amp; cost assumptions'!$D39))</f>
        <v>0</v>
      </c>
      <c r="R9" s="4">
        <f>'Baseline calculations'!R41*(1-(1-'Benefit &amp; cost assumptions'!$D$3)*(1-'Benefit &amp; cost assumptions'!$D11)*(1-'Benefit &amp; cost assumptions'!$D39))</f>
        <v>0</v>
      </c>
      <c r="S9" s="4">
        <f>'Baseline calculations'!S41*(1-(1-'Benefit &amp; cost assumptions'!$D$3)*(1-'Benefit &amp; cost assumptions'!$D11)*(1-'Benefit &amp; cost assumptions'!$D39))</f>
        <v>0</v>
      </c>
      <c r="T9" s="4">
        <f>'Baseline calculations'!T41*(1-(1-'Benefit &amp; cost assumptions'!$D$3)*(1-'Benefit &amp; cost assumptions'!$D11)*(1-'Benefit &amp; cost assumptions'!$D39))</f>
        <v>0</v>
      </c>
      <c r="U9" s="4">
        <f>'Baseline calculations'!U41*(1-(1-'Benefit &amp; cost assumptions'!$D$3)*(1-'Benefit &amp; cost assumptions'!$D11)*(1-'Benefit &amp; cost assumptions'!$D39))</f>
        <v>0</v>
      </c>
      <c r="V9" s="4">
        <f>'Baseline calculations'!V41*(1-(1-'Benefit &amp; cost assumptions'!$D$3)*(1-'Benefit &amp; cost assumptions'!$D11)*(1-'Benefit &amp; cost assumptions'!$D39))</f>
        <v>0</v>
      </c>
    </row>
    <row r="10" spans="1:22" x14ac:dyDescent="0.25">
      <c r="A10" s="16" t="str">
        <f>Parameters!A$19</f>
        <v>Habitat/biodiversity/native veg</v>
      </c>
      <c r="B10" s="4"/>
      <c r="C10" s="4">
        <f>'Baseline calculations'!C42*(1-(1-'Benefit &amp; cost assumptions'!$D$3)*(1-'Benefit &amp; cost assumptions'!$D12)*(1-'Benefit &amp; cost assumptions'!$D40))</f>
        <v>0</v>
      </c>
      <c r="D10" s="4">
        <f>'Baseline calculations'!D42*(1-(1-'Benefit &amp; cost assumptions'!$D$3)*(1-'Benefit &amp; cost assumptions'!$D12)*(1-'Benefit &amp; cost assumptions'!$D40))</f>
        <v>0</v>
      </c>
      <c r="E10" s="4">
        <f>'Baseline calculations'!E42*(1-(1-'Benefit &amp; cost assumptions'!$D$3)*(1-'Benefit &amp; cost assumptions'!$D12)*(1-'Benefit &amp; cost assumptions'!$D40))</f>
        <v>0</v>
      </c>
      <c r="F10" s="4">
        <f>'Baseline calculations'!F42*(1-(1-'Benefit &amp; cost assumptions'!$D$3)*(1-'Benefit &amp; cost assumptions'!$D12)*(1-'Benefit &amp; cost assumptions'!$D40))</f>
        <v>0</v>
      </c>
      <c r="G10" s="4">
        <f>'Baseline calculations'!G42*(1-(1-'Benefit &amp; cost assumptions'!$D$3)*(1-'Benefit &amp; cost assumptions'!$D12)*(1-'Benefit &amp; cost assumptions'!$D40))</f>
        <v>0</v>
      </c>
      <c r="H10" s="4">
        <f>'Baseline calculations'!H42*(1-(1-'Benefit &amp; cost assumptions'!$D$3)*(1-'Benefit &amp; cost assumptions'!$D12)*(1-'Benefit &amp; cost assumptions'!$D40))</f>
        <v>0</v>
      </c>
      <c r="I10" s="4">
        <f>'Baseline calculations'!I42*(1-(1-'Benefit &amp; cost assumptions'!$D$3)*(1-'Benefit &amp; cost assumptions'!$D12)*(1-'Benefit &amp; cost assumptions'!$D40))</f>
        <v>0</v>
      </c>
      <c r="J10" s="4">
        <f>'Baseline calculations'!J42*(1-(1-'Benefit &amp; cost assumptions'!$D$3)*(1-'Benefit &amp; cost assumptions'!$D12)*(1-'Benefit &amp; cost assumptions'!$D40))</f>
        <v>0</v>
      </c>
      <c r="K10" s="4">
        <f>'Baseline calculations'!K42*(1-(1-'Benefit &amp; cost assumptions'!$D$3)*(1-'Benefit &amp; cost assumptions'!$D12)*(1-'Benefit &amp; cost assumptions'!$D40))</f>
        <v>0</v>
      </c>
      <c r="L10" s="4">
        <f>'Baseline calculations'!L42*(1-(1-'Benefit &amp; cost assumptions'!$D$3)*(1-'Benefit &amp; cost assumptions'!$D12)*(1-'Benefit &amp; cost assumptions'!$D40))</f>
        <v>0</v>
      </c>
      <c r="M10" s="4">
        <f>'Baseline calculations'!M42*(1-(1-'Benefit &amp; cost assumptions'!$D$3)*(1-'Benefit &amp; cost assumptions'!$D12)*(1-'Benefit &amp; cost assumptions'!$D40))</f>
        <v>0</v>
      </c>
      <c r="N10" s="4">
        <f>'Baseline calculations'!N42*(1-(1-'Benefit &amp; cost assumptions'!$D$3)*(1-'Benefit &amp; cost assumptions'!$D12)*(1-'Benefit &amp; cost assumptions'!$D40))</f>
        <v>0</v>
      </c>
      <c r="O10" s="4">
        <f>'Baseline calculations'!O42*(1-(1-'Benefit &amp; cost assumptions'!$D$3)*(1-'Benefit &amp; cost assumptions'!$D12)*(1-'Benefit &amp; cost assumptions'!$D40))</f>
        <v>0</v>
      </c>
      <c r="P10" s="4">
        <f>'Baseline calculations'!P42*(1-(1-'Benefit &amp; cost assumptions'!$D$3)*(1-'Benefit &amp; cost assumptions'!$D12)*(1-'Benefit &amp; cost assumptions'!$D40))</f>
        <v>0</v>
      </c>
      <c r="Q10" s="4">
        <f>'Baseline calculations'!Q42*(1-(1-'Benefit &amp; cost assumptions'!$D$3)*(1-'Benefit &amp; cost assumptions'!$D12)*(1-'Benefit &amp; cost assumptions'!$D40))</f>
        <v>0</v>
      </c>
      <c r="R10" s="4">
        <f>'Baseline calculations'!R42*(1-(1-'Benefit &amp; cost assumptions'!$D$3)*(1-'Benefit &amp; cost assumptions'!$D12)*(1-'Benefit &amp; cost assumptions'!$D40))</f>
        <v>0</v>
      </c>
      <c r="S10" s="4">
        <f>'Baseline calculations'!S42*(1-(1-'Benefit &amp; cost assumptions'!$D$3)*(1-'Benefit &amp; cost assumptions'!$D12)*(1-'Benefit &amp; cost assumptions'!$D40))</f>
        <v>0</v>
      </c>
      <c r="T10" s="4">
        <f>'Baseline calculations'!T42*(1-(1-'Benefit &amp; cost assumptions'!$D$3)*(1-'Benefit &amp; cost assumptions'!$D12)*(1-'Benefit &amp; cost assumptions'!$D40))</f>
        <v>0</v>
      </c>
      <c r="U10" s="4">
        <f>'Baseline calculations'!U42*(1-(1-'Benefit &amp; cost assumptions'!$D$3)*(1-'Benefit &amp; cost assumptions'!$D12)*(1-'Benefit &amp; cost assumptions'!$D40))</f>
        <v>0</v>
      </c>
      <c r="V10" s="4">
        <f>'Baseline calculations'!V42*(1-(1-'Benefit &amp; cost assumptions'!$D$3)*(1-'Benefit &amp; cost assumptions'!$D12)*(1-'Benefit &amp; cost assumptions'!$D40))</f>
        <v>0</v>
      </c>
    </row>
    <row r="11" spans="1:22" x14ac:dyDescent="0.25">
      <c r="A11" s="16" t="str">
        <f>Parameters!A$20</f>
        <v>Agric: horticulture</v>
      </c>
      <c r="B11" s="4"/>
      <c r="C11" s="4">
        <f>'Baseline calculations'!C43*(1-(1-'Benefit &amp; cost assumptions'!$D$3)*(1-'Benefit &amp; cost assumptions'!$D13)*(1-'Benefit &amp; cost assumptions'!$D41))</f>
        <v>0</v>
      </c>
      <c r="D11" s="4">
        <f>'Baseline calculations'!D43*(1-(1-'Benefit &amp; cost assumptions'!$D$3)*(1-'Benefit &amp; cost assumptions'!$D13)*(1-'Benefit &amp; cost assumptions'!$D41))</f>
        <v>0</v>
      </c>
      <c r="E11" s="4">
        <f>'Baseline calculations'!E43*(1-(1-'Benefit &amp; cost assumptions'!$D$3)*(1-'Benefit &amp; cost assumptions'!$D13)*(1-'Benefit &amp; cost assumptions'!$D41))</f>
        <v>0</v>
      </c>
      <c r="F11" s="4">
        <f>'Baseline calculations'!F43*(1-(1-'Benefit &amp; cost assumptions'!$D$3)*(1-'Benefit &amp; cost assumptions'!$D13)*(1-'Benefit &amp; cost assumptions'!$D41))</f>
        <v>0</v>
      </c>
      <c r="G11" s="4">
        <f>'Baseline calculations'!G43*(1-(1-'Benefit &amp; cost assumptions'!$D$3)*(1-'Benefit &amp; cost assumptions'!$D13)*(1-'Benefit &amp; cost assumptions'!$D41))</f>
        <v>0</v>
      </c>
      <c r="H11" s="4">
        <f>'Baseline calculations'!H43*(1-(1-'Benefit &amp; cost assumptions'!$D$3)*(1-'Benefit &amp; cost assumptions'!$D13)*(1-'Benefit &amp; cost assumptions'!$D41))</f>
        <v>0</v>
      </c>
      <c r="I11" s="4">
        <f>'Baseline calculations'!I43*(1-(1-'Benefit &amp; cost assumptions'!$D$3)*(1-'Benefit &amp; cost assumptions'!$D13)*(1-'Benefit &amp; cost assumptions'!$D41))</f>
        <v>0</v>
      </c>
      <c r="J11" s="4">
        <f>'Baseline calculations'!J43*(1-(1-'Benefit &amp; cost assumptions'!$D$3)*(1-'Benefit &amp; cost assumptions'!$D13)*(1-'Benefit &amp; cost assumptions'!$D41))</f>
        <v>0</v>
      </c>
      <c r="K11" s="4">
        <f>'Baseline calculations'!K43*(1-(1-'Benefit &amp; cost assumptions'!$D$3)*(1-'Benefit &amp; cost assumptions'!$D13)*(1-'Benefit &amp; cost assumptions'!$D41))</f>
        <v>0</v>
      </c>
      <c r="L11" s="4">
        <f>'Baseline calculations'!L43*(1-(1-'Benefit &amp; cost assumptions'!$D$3)*(1-'Benefit &amp; cost assumptions'!$D13)*(1-'Benefit &amp; cost assumptions'!$D41))</f>
        <v>0</v>
      </c>
      <c r="M11" s="4">
        <f>'Baseline calculations'!M43*(1-(1-'Benefit &amp; cost assumptions'!$D$3)*(1-'Benefit &amp; cost assumptions'!$D13)*(1-'Benefit &amp; cost assumptions'!$D41))</f>
        <v>0</v>
      </c>
      <c r="N11" s="4">
        <f>'Baseline calculations'!N43*(1-(1-'Benefit &amp; cost assumptions'!$D$3)*(1-'Benefit &amp; cost assumptions'!$D13)*(1-'Benefit &amp; cost assumptions'!$D41))</f>
        <v>0</v>
      </c>
      <c r="O11" s="4">
        <f>'Baseline calculations'!O43*(1-(1-'Benefit &amp; cost assumptions'!$D$3)*(1-'Benefit &amp; cost assumptions'!$D13)*(1-'Benefit &amp; cost assumptions'!$D41))</f>
        <v>0</v>
      </c>
      <c r="P11" s="4">
        <f>'Baseline calculations'!P43*(1-(1-'Benefit &amp; cost assumptions'!$D$3)*(1-'Benefit &amp; cost assumptions'!$D13)*(1-'Benefit &amp; cost assumptions'!$D41))</f>
        <v>0</v>
      </c>
      <c r="Q11" s="4">
        <f>'Baseline calculations'!Q43*(1-(1-'Benefit &amp; cost assumptions'!$D$3)*(1-'Benefit &amp; cost assumptions'!$D13)*(1-'Benefit &amp; cost assumptions'!$D41))</f>
        <v>0</v>
      </c>
      <c r="R11" s="4">
        <f>'Baseline calculations'!R43*(1-(1-'Benefit &amp; cost assumptions'!$D$3)*(1-'Benefit &amp; cost assumptions'!$D13)*(1-'Benefit &amp; cost assumptions'!$D41))</f>
        <v>0</v>
      </c>
      <c r="S11" s="4">
        <f>'Baseline calculations'!S43*(1-(1-'Benefit &amp; cost assumptions'!$D$3)*(1-'Benefit &amp; cost assumptions'!$D13)*(1-'Benefit &amp; cost assumptions'!$D41))</f>
        <v>0</v>
      </c>
      <c r="T11" s="4">
        <f>'Baseline calculations'!T43*(1-(1-'Benefit &amp; cost assumptions'!$D$3)*(1-'Benefit &amp; cost assumptions'!$D13)*(1-'Benefit &amp; cost assumptions'!$D41))</f>
        <v>0</v>
      </c>
      <c r="U11" s="4">
        <f>'Baseline calculations'!U43*(1-(1-'Benefit &amp; cost assumptions'!$D$3)*(1-'Benefit &amp; cost assumptions'!$D13)*(1-'Benefit &amp; cost assumptions'!$D41))</f>
        <v>0</v>
      </c>
      <c r="V11" s="4">
        <f>'Baseline calculations'!V43*(1-(1-'Benefit &amp; cost assumptions'!$D$3)*(1-'Benefit &amp; cost assumptions'!$D13)*(1-'Benefit &amp; cost assumptions'!$D41))</f>
        <v>0</v>
      </c>
    </row>
    <row r="12" spans="1:22" x14ac:dyDescent="0.25">
      <c r="A12" s="16" t="str">
        <f>Parameters!A$21</f>
        <v>Agric: vineyards</v>
      </c>
      <c r="B12" s="4"/>
      <c r="C12" s="4">
        <f>'Baseline calculations'!C44*(1-(1-'Benefit &amp; cost assumptions'!$D$3)*(1-'Benefit &amp; cost assumptions'!$D14)*(1-'Benefit &amp; cost assumptions'!$D42))</f>
        <v>0</v>
      </c>
      <c r="D12" s="4">
        <f>'Baseline calculations'!D44*(1-(1-'Benefit &amp; cost assumptions'!$D$3)*(1-'Benefit &amp; cost assumptions'!$D14)*(1-'Benefit &amp; cost assumptions'!$D42))</f>
        <v>0</v>
      </c>
      <c r="E12" s="4">
        <f>'Baseline calculations'!E44*(1-(1-'Benefit &amp; cost assumptions'!$D$3)*(1-'Benefit &amp; cost assumptions'!$D14)*(1-'Benefit &amp; cost assumptions'!$D42))</f>
        <v>0</v>
      </c>
      <c r="F12" s="4">
        <f>'Baseline calculations'!F44*(1-(1-'Benefit &amp; cost assumptions'!$D$3)*(1-'Benefit &amp; cost assumptions'!$D14)*(1-'Benefit &amp; cost assumptions'!$D42))</f>
        <v>0</v>
      </c>
      <c r="G12" s="4">
        <f>'Baseline calculations'!G44*(1-(1-'Benefit &amp; cost assumptions'!$D$3)*(1-'Benefit &amp; cost assumptions'!$D14)*(1-'Benefit &amp; cost assumptions'!$D42))</f>
        <v>0</v>
      </c>
      <c r="H12" s="4">
        <f>'Baseline calculations'!H44*(1-(1-'Benefit &amp; cost assumptions'!$D$3)*(1-'Benefit &amp; cost assumptions'!$D14)*(1-'Benefit &amp; cost assumptions'!$D42))</f>
        <v>0</v>
      </c>
      <c r="I12" s="4">
        <f>'Baseline calculations'!I44*(1-(1-'Benefit &amp; cost assumptions'!$D$3)*(1-'Benefit &amp; cost assumptions'!$D14)*(1-'Benefit &amp; cost assumptions'!$D42))</f>
        <v>0</v>
      </c>
      <c r="J12" s="4">
        <f>'Baseline calculations'!J44*(1-(1-'Benefit &amp; cost assumptions'!$D$3)*(1-'Benefit &amp; cost assumptions'!$D14)*(1-'Benefit &amp; cost assumptions'!$D42))</f>
        <v>0</v>
      </c>
      <c r="K12" s="4">
        <f>'Baseline calculations'!K44*(1-(1-'Benefit &amp; cost assumptions'!$D$3)*(1-'Benefit &amp; cost assumptions'!$D14)*(1-'Benefit &amp; cost assumptions'!$D42))</f>
        <v>0</v>
      </c>
      <c r="L12" s="4">
        <f>'Baseline calculations'!L44*(1-(1-'Benefit &amp; cost assumptions'!$D$3)*(1-'Benefit &amp; cost assumptions'!$D14)*(1-'Benefit &amp; cost assumptions'!$D42))</f>
        <v>0</v>
      </c>
      <c r="M12" s="4">
        <f>'Baseline calculations'!M44*(1-(1-'Benefit &amp; cost assumptions'!$D$3)*(1-'Benefit &amp; cost assumptions'!$D14)*(1-'Benefit &amp; cost assumptions'!$D42))</f>
        <v>0</v>
      </c>
      <c r="N12" s="4">
        <f>'Baseline calculations'!N44*(1-(1-'Benefit &amp; cost assumptions'!$D$3)*(1-'Benefit &amp; cost assumptions'!$D14)*(1-'Benefit &amp; cost assumptions'!$D42))</f>
        <v>0</v>
      </c>
      <c r="O12" s="4">
        <f>'Baseline calculations'!O44*(1-(1-'Benefit &amp; cost assumptions'!$D$3)*(1-'Benefit &amp; cost assumptions'!$D14)*(1-'Benefit &amp; cost assumptions'!$D42))</f>
        <v>0</v>
      </c>
      <c r="P12" s="4">
        <f>'Baseline calculations'!P44*(1-(1-'Benefit &amp; cost assumptions'!$D$3)*(1-'Benefit &amp; cost assumptions'!$D14)*(1-'Benefit &amp; cost assumptions'!$D42))</f>
        <v>0</v>
      </c>
      <c r="Q12" s="4">
        <f>'Baseline calculations'!Q44*(1-(1-'Benefit &amp; cost assumptions'!$D$3)*(1-'Benefit &amp; cost assumptions'!$D14)*(1-'Benefit &amp; cost assumptions'!$D42))</f>
        <v>0</v>
      </c>
      <c r="R12" s="4">
        <f>'Baseline calculations'!R44*(1-(1-'Benefit &amp; cost assumptions'!$D$3)*(1-'Benefit &amp; cost assumptions'!$D14)*(1-'Benefit &amp; cost assumptions'!$D42))</f>
        <v>0</v>
      </c>
      <c r="S12" s="4">
        <f>'Baseline calculations'!S44*(1-(1-'Benefit &amp; cost assumptions'!$D$3)*(1-'Benefit &amp; cost assumptions'!$D14)*(1-'Benefit &amp; cost assumptions'!$D42))</f>
        <v>0</v>
      </c>
      <c r="T12" s="4">
        <f>'Baseline calculations'!T44*(1-(1-'Benefit &amp; cost assumptions'!$D$3)*(1-'Benefit &amp; cost assumptions'!$D14)*(1-'Benefit &amp; cost assumptions'!$D42))</f>
        <v>0</v>
      </c>
      <c r="U12" s="4">
        <f>'Baseline calculations'!U44*(1-(1-'Benefit &amp; cost assumptions'!$D$3)*(1-'Benefit &amp; cost assumptions'!$D14)*(1-'Benefit &amp; cost assumptions'!$D42))</f>
        <v>0</v>
      </c>
      <c r="V12" s="4">
        <f>'Baseline calculations'!V44*(1-(1-'Benefit &amp; cost assumptions'!$D$3)*(1-'Benefit &amp; cost assumptions'!$D14)*(1-'Benefit &amp; cost assumptions'!$D42))</f>
        <v>0</v>
      </c>
    </row>
    <row r="13" spans="1:22" x14ac:dyDescent="0.25">
      <c r="A13" s="16" t="str">
        <f>Parameters!A$22</f>
        <v>Agric: grazing</v>
      </c>
      <c r="B13" s="4"/>
      <c r="C13" s="4">
        <f>'Baseline calculations'!C45*(1-(1-'Benefit &amp; cost assumptions'!$D$3)*(1-'Benefit &amp; cost assumptions'!$D15)*(1-'Benefit &amp; cost assumptions'!$D43))</f>
        <v>0</v>
      </c>
      <c r="D13" s="4">
        <f>'Baseline calculations'!D45*(1-(1-'Benefit &amp; cost assumptions'!$D$3)*(1-'Benefit &amp; cost assumptions'!$D15)*(1-'Benefit &amp; cost assumptions'!$D43))</f>
        <v>0</v>
      </c>
      <c r="E13" s="4">
        <f>'Baseline calculations'!E45*(1-(1-'Benefit &amp; cost assumptions'!$D$3)*(1-'Benefit &amp; cost assumptions'!$D15)*(1-'Benefit &amp; cost assumptions'!$D43))</f>
        <v>0</v>
      </c>
      <c r="F13" s="4">
        <f>'Baseline calculations'!F45*(1-(1-'Benefit &amp; cost assumptions'!$D$3)*(1-'Benefit &amp; cost assumptions'!$D15)*(1-'Benefit &amp; cost assumptions'!$D43))</f>
        <v>0</v>
      </c>
      <c r="G13" s="4">
        <f>'Baseline calculations'!G45*(1-(1-'Benefit &amp; cost assumptions'!$D$3)*(1-'Benefit &amp; cost assumptions'!$D15)*(1-'Benefit &amp; cost assumptions'!$D43))</f>
        <v>0</v>
      </c>
      <c r="H13" s="4">
        <f>'Baseline calculations'!H45*(1-(1-'Benefit &amp; cost assumptions'!$D$3)*(1-'Benefit &amp; cost assumptions'!$D15)*(1-'Benefit &amp; cost assumptions'!$D43))</f>
        <v>0</v>
      </c>
      <c r="I13" s="4">
        <f>'Baseline calculations'!I45*(1-(1-'Benefit &amp; cost assumptions'!$D$3)*(1-'Benefit &amp; cost assumptions'!$D15)*(1-'Benefit &amp; cost assumptions'!$D43))</f>
        <v>0</v>
      </c>
      <c r="J13" s="4">
        <f>'Baseline calculations'!J45*(1-(1-'Benefit &amp; cost assumptions'!$D$3)*(1-'Benefit &amp; cost assumptions'!$D15)*(1-'Benefit &amp; cost assumptions'!$D43))</f>
        <v>0</v>
      </c>
      <c r="K13" s="4">
        <f>'Baseline calculations'!K45*(1-(1-'Benefit &amp; cost assumptions'!$D$3)*(1-'Benefit &amp; cost assumptions'!$D15)*(1-'Benefit &amp; cost assumptions'!$D43))</f>
        <v>0</v>
      </c>
      <c r="L13" s="4">
        <f>'Baseline calculations'!L45*(1-(1-'Benefit &amp; cost assumptions'!$D$3)*(1-'Benefit &amp; cost assumptions'!$D15)*(1-'Benefit &amp; cost assumptions'!$D43))</f>
        <v>0</v>
      </c>
      <c r="M13" s="4">
        <f>'Baseline calculations'!M45*(1-(1-'Benefit &amp; cost assumptions'!$D$3)*(1-'Benefit &amp; cost assumptions'!$D15)*(1-'Benefit &amp; cost assumptions'!$D43))</f>
        <v>0</v>
      </c>
      <c r="N13" s="4">
        <f>'Baseline calculations'!N45*(1-(1-'Benefit &amp; cost assumptions'!$D$3)*(1-'Benefit &amp; cost assumptions'!$D15)*(1-'Benefit &amp; cost assumptions'!$D43))</f>
        <v>0</v>
      </c>
      <c r="O13" s="4">
        <f>'Baseline calculations'!O45*(1-(1-'Benefit &amp; cost assumptions'!$D$3)*(1-'Benefit &amp; cost assumptions'!$D15)*(1-'Benefit &amp; cost assumptions'!$D43))</f>
        <v>0</v>
      </c>
      <c r="P13" s="4">
        <f>'Baseline calculations'!P45*(1-(1-'Benefit &amp; cost assumptions'!$D$3)*(1-'Benefit &amp; cost assumptions'!$D15)*(1-'Benefit &amp; cost assumptions'!$D43))</f>
        <v>0</v>
      </c>
      <c r="Q13" s="4">
        <f>'Baseline calculations'!Q45*(1-(1-'Benefit &amp; cost assumptions'!$D$3)*(1-'Benefit &amp; cost assumptions'!$D15)*(1-'Benefit &amp; cost assumptions'!$D43))</f>
        <v>0</v>
      </c>
      <c r="R13" s="4">
        <f>'Baseline calculations'!R45*(1-(1-'Benefit &amp; cost assumptions'!$D$3)*(1-'Benefit &amp; cost assumptions'!$D15)*(1-'Benefit &amp; cost assumptions'!$D43))</f>
        <v>0</v>
      </c>
      <c r="S13" s="4">
        <f>'Baseline calculations'!S45*(1-(1-'Benefit &amp; cost assumptions'!$D$3)*(1-'Benefit &amp; cost assumptions'!$D15)*(1-'Benefit &amp; cost assumptions'!$D43))</f>
        <v>0</v>
      </c>
      <c r="T13" s="4">
        <f>'Baseline calculations'!T45*(1-(1-'Benefit &amp; cost assumptions'!$D$3)*(1-'Benefit &amp; cost assumptions'!$D15)*(1-'Benefit &amp; cost assumptions'!$D43))</f>
        <v>0</v>
      </c>
      <c r="U13" s="4">
        <f>'Baseline calculations'!U45*(1-(1-'Benefit &amp; cost assumptions'!$D$3)*(1-'Benefit &amp; cost assumptions'!$D15)*(1-'Benefit &amp; cost assumptions'!$D43))</f>
        <v>0</v>
      </c>
      <c r="V13" s="4">
        <f>'Baseline calculations'!V45*(1-(1-'Benefit &amp; cost assumptions'!$D$3)*(1-'Benefit &amp; cost assumptions'!$D15)*(1-'Benefit &amp; cost assumptions'!$D43))</f>
        <v>0</v>
      </c>
    </row>
    <row r="14" spans="1:22" x14ac:dyDescent="0.25">
      <c r="A14" s="16" t="str">
        <f>Parameters!A$23</f>
        <v>Agric: vegetable growing</v>
      </c>
      <c r="B14" s="4"/>
      <c r="C14" s="4">
        <f>'Baseline calculations'!C46*(1-(1-'Benefit &amp; cost assumptions'!$D$3)*(1-'Benefit &amp; cost assumptions'!$D16)*(1-'Benefit &amp; cost assumptions'!$D44))</f>
        <v>0</v>
      </c>
      <c r="D14" s="4">
        <f>'Baseline calculations'!D46*(1-(1-'Benefit &amp; cost assumptions'!$D$3)*(1-'Benefit &amp; cost assumptions'!$D16)*(1-'Benefit &amp; cost assumptions'!$D44))</f>
        <v>0</v>
      </c>
      <c r="E14" s="4">
        <f>'Baseline calculations'!E46*(1-(1-'Benefit &amp; cost assumptions'!$D$3)*(1-'Benefit &amp; cost assumptions'!$D16)*(1-'Benefit &amp; cost assumptions'!$D44))</f>
        <v>0</v>
      </c>
      <c r="F14" s="4">
        <f>'Baseline calculations'!F46*(1-(1-'Benefit &amp; cost assumptions'!$D$3)*(1-'Benefit &amp; cost assumptions'!$D16)*(1-'Benefit &amp; cost assumptions'!$D44))</f>
        <v>0</v>
      </c>
      <c r="G14" s="4">
        <f>'Baseline calculations'!G46*(1-(1-'Benefit &amp; cost assumptions'!$D$3)*(1-'Benefit &amp; cost assumptions'!$D16)*(1-'Benefit &amp; cost assumptions'!$D44))</f>
        <v>0</v>
      </c>
      <c r="H14" s="4">
        <f>'Baseline calculations'!H46*(1-(1-'Benefit &amp; cost assumptions'!$D$3)*(1-'Benefit &amp; cost assumptions'!$D16)*(1-'Benefit &amp; cost assumptions'!$D44))</f>
        <v>0</v>
      </c>
      <c r="I14" s="4">
        <f>'Baseline calculations'!I46*(1-(1-'Benefit &amp; cost assumptions'!$D$3)*(1-'Benefit &amp; cost assumptions'!$D16)*(1-'Benefit &amp; cost assumptions'!$D44))</f>
        <v>0</v>
      </c>
      <c r="J14" s="4">
        <f>'Baseline calculations'!J46*(1-(1-'Benefit &amp; cost assumptions'!$D$3)*(1-'Benefit &amp; cost assumptions'!$D16)*(1-'Benefit &amp; cost assumptions'!$D44))</f>
        <v>0</v>
      </c>
      <c r="K14" s="4">
        <f>'Baseline calculations'!K46*(1-(1-'Benefit &amp; cost assumptions'!$D$3)*(1-'Benefit &amp; cost assumptions'!$D16)*(1-'Benefit &amp; cost assumptions'!$D44))</f>
        <v>0</v>
      </c>
      <c r="L14" s="4">
        <f>'Baseline calculations'!L46*(1-(1-'Benefit &amp; cost assumptions'!$D$3)*(1-'Benefit &amp; cost assumptions'!$D16)*(1-'Benefit &amp; cost assumptions'!$D44))</f>
        <v>0</v>
      </c>
      <c r="M14" s="4">
        <f>'Baseline calculations'!M46*(1-(1-'Benefit &amp; cost assumptions'!$D$3)*(1-'Benefit &amp; cost assumptions'!$D16)*(1-'Benefit &amp; cost assumptions'!$D44))</f>
        <v>0</v>
      </c>
      <c r="N14" s="4">
        <f>'Baseline calculations'!N46*(1-(1-'Benefit &amp; cost assumptions'!$D$3)*(1-'Benefit &amp; cost assumptions'!$D16)*(1-'Benefit &amp; cost assumptions'!$D44))</f>
        <v>0</v>
      </c>
      <c r="O14" s="4">
        <f>'Baseline calculations'!O46*(1-(1-'Benefit &amp; cost assumptions'!$D$3)*(1-'Benefit &amp; cost assumptions'!$D16)*(1-'Benefit &amp; cost assumptions'!$D44))</f>
        <v>0</v>
      </c>
      <c r="P14" s="4">
        <f>'Baseline calculations'!P46*(1-(1-'Benefit &amp; cost assumptions'!$D$3)*(1-'Benefit &amp; cost assumptions'!$D16)*(1-'Benefit &amp; cost assumptions'!$D44))</f>
        <v>0</v>
      </c>
      <c r="Q14" s="4">
        <f>'Baseline calculations'!Q46*(1-(1-'Benefit &amp; cost assumptions'!$D$3)*(1-'Benefit &amp; cost assumptions'!$D16)*(1-'Benefit &amp; cost assumptions'!$D44))</f>
        <v>0</v>
      </c>
      <c r="R14" s="4">
        <f>'Baseline calculations'!R46*(1-(1-'Benefit &amp; cost assumptions'!$D$3)*(1-'Benefit &amp; cost assumptions'!$D16)*(1-'Benefit &amp; cost assumptions'!$D44))</f>
        <v>0</v>
      </c>
      <c r="S14" s="4">
        <f>'Baseline calculations'!S46*(1-(1-'Benefit &amp; cost assumptions'!$D$3)*(1-'Benefit &amp; cost assumptions'!$D16)*(1-'Benefit &amp; cost assumptions'!$D44))</f>
        <v>0</v>
      </c>
      <c r="T14" s="4">
        <f>'Baseline calculations'!T46*(1-(1-'Benefit &amp; cost assumptions'!$D$3)*(1-'Benefit &amp; cost assumptions'!$D16)*(1-'Benefit &amp; cost assumptions'!$D44))</f>
        <v>0</v>
      </c>
      <c r="U14" s="4">
        <f>'Baseline calculations'!U46*(1-(1-'Benefit &amp; cost assumptions'!$D$3)*(1-'Benefit &amp; cost assumptions'!$D16)*(1-'Benefit &amp; cost assumptions'!$D44))</f>
        <v>0</v>
      </c>
      <c r="V14" s="4">
        <f>'Baseline calculations'!V46*(1-(1-'Benefit &amp; cost assumptions'!$D$3)*(1-'Benefit &amp; cost assumptions'!$D16)*(1-'Benefit &amp; cost assumptions'!$D44))</f>
        <v>0</v>
      </c>
    </row>
    <row r="15" spans="1:22" x14ac:dyDescent="0.25">
      <c r="A15" s="16" t="str">
        <f>Parameters!A$24</f>
        <v>Infrastructure: Freeway</v>
      </c>
      <c r="B15" s="4"/>
      <c r="C15" s="4">
        <f>'Baseline calculations'!C47*(1-(1-'Benefit &amp; cost assumptions'!$D$3)*(1-'Benefit &amp; cost assumptions'!$D17)*(1-'Benefit &amp; cost assumptions'!$D45))</f>
        <v>0</v>
      </c>
      <c r="D15" s="4">
        <f>'Baseline calculations'!D47*(1-(1-'Benefit &amp; cost assumptions'!$D$3)*(1-'Benefit &amp; cost assumptions'!$D17)*(1-'Benefit &amp; cost assumptions'!$D45))</f>
        <v>0</v>
      </c>
      <c r="E15" s="4">
        <f>'Baseline calculations'!E47*(1-(1-'Benefit &amp; cost assumptions'!$D$3)*(1-'Benefit &amp; cost assumptions'!$D17)*(1-'Benefit &amp; cost assumptions'!$D45))</f>
        <v>0</v>
      </c>
      <c r="F15" s="4">
        <f>'Baseline calculations'!F47*(1-(1-'Benefit &amp; cost assumptions'!$D$3)*(1-'Benefit &amp; cost assumptions'!$D17)*(1-'Benefit &amp; cost assumptions'!$D45))</f>
        <v>0</v>
      </c>
      <c r="G15" s="4">
        <f>'Baseline calculations'!G47*(1-(1-'Benefit &amp; cost assumptions'!$D$3)*(1-'Benefit &amp; cost assumptions'!$D17)*(1-'Benefit &amp; cost assumptions'!$D45))</f>
        <v>0</v>
      </c>
      <c r="H15" s="4">
        <f>'Baseline calculations'!H47*(1-(1-'Benefit &amp; cost assumptions'!$D$3)*(1-'Benefit &amp; cost assumptions'!$D17)*(1-'Benefit &amp; cost assumptions'!$D45))</f>
        <v>0</v>
      </c>
      <c r="I15" s="4">
        <f>'Baseline calculations'!I47*(1-(1-'Benefit &amp; cost assumptions'!$D$3)*(1-'Benefit &amp; cost assumptions'!$D17)*(1-'Benefit &amp; cost assumptions'!$D45))</f>
        <v>0</v>
      </c>
      <c r="J15" s="4">
        <f>'Baseline calculations'!J47*(1-(1-'Benefit &amp; cost assumptions'!$D$3)*(1-'Benefit &amp; cost assumptions'!$D17)*(1-'Benefit &amp; cost assumptions'!$D45))</f>
        <v>0</v>
      </c>
      <c r="K15" s="4">
        <f>'Baseline calculations'!K47*(1-(1-'Benefit &amp; cost assumptions'!$D$3)*(1-'Benefit &amp; cost assumptions'!$D17)*(1-'Benefit &amp; cost assumptions'!$D45))</f>
        <v>0</v>
      </c>
      <c r="L15" s="4">
        <f>'Baseline calculations'!L47*(1-(1-'Benefit &amp; cost assumptions'!$D$3)*(1-'Benefit &amp; cost assumptions'!$D17)*(1-'Benefit &amp; cost assumptions'!$D45))</f>
        <v>0</v>
      </c>
      <c r="M15" s="4">
        <f>'Baseline calculations'!M47*(1-(1-'Benefit &amp; cost assumptions'!$D$3)*(1-'Benefit &amp; cost assumptions'!$D17)*(1-'Benefit &amp; cost assumptions'!$D45))</f>
        <v>0</v>
      </c>
      <c r="N15" s="4">
        <f>'Baseline calculations'!N47*(1-(1-'Benefit &amp; cost assumptions'!$D$3)*(1-'Benefit &amp; cost assumptions'!$D17)*(1-'Benefit &amp; cost assumptions'!$D45))</f>
        <v>0</v>
      </c>
      <c r="O15" s="4">
        <f>'Baseline calculations'!O47*(1-(1-'Benefit &amp; cost assumptions'!$D$3)*(1-'Benefit &amp; cost assumptions'!$D17)*(1-'Benefit &amp; cost assumptions'!$D45))</f>
        <v>0</v>
      </c>
      <c r="P15" s="4">
        <f>'Baseline calculations'!P47*(1-(1-'Benefit &amp; cost assumptions'!$D$3)*(1-'Benefit &amp; cost assumptions'!$D17)*(1-'Benefit &amp; cost assumptions'!$D45))</f>
        <v>0</v>
      </c>
      <c r="Q15" s="4">
        <f>'Baseline calculations'!Q47*(1-(1-'Benefit &amp; cost assumptions'!$D$3)*(1-'Benefit &amp; cost assumptions'!$D17)*(1-'Benefit &amp; cost assumptions'!$D45))</f>
        <v>0</v>
      </c>
      <c r="R15" s="4">
        <f>'Baseline calculations'!R47*(1-(1-'Benefit &amp; cost assumptions'!$D$3)*(1-'Benefit &amp; cost assumptions'!$D17)*(1-'Benefit &amp; cost assumptions'!$D45))</f>
        <v>0</v>
      </c>
      <c r="S15" s="4">
        <f>'Baseline calculations'!S47*(1-(1-'Benefit &amp; cost assumptions'!$D$3)*(1-'Benefit &amp; cost assumptions'!$D17)*(1-'Benefit &amp; cost assumptions'!$D45))</f>
        <v>0</v>
      </c>
      <c r="T15" s="4">
        <f>'Baseline calculations'!T47*(1-(1-'Benefit &amp; cost assumptions'!$D$3)*(1-'Benefit &amp; cost assumptions'!$D17)*(1-'Benefit &amp; cost assumptions'!$D45))</f>
        <v>0</v>
      </c>
      <c r="U15" s="4">
        <f>'Baseline calculations'!U47*(1-(1-'Benefit &amp; cost assumptions'!$D$3)*(1-'Benefit &amp; cost assumptions'!$D17)*(1-'Benefit &amp; cost assumptions'!$D45))</f>
        <v>0</v>
      </c>
      <c r="V15" s="4">
        <f>'Baseline calculations'!V47*(1-(1-'Benefit &amp; cost assumptions'!$D$3)*(1-'Benefit &amp; cost assumptions'!$D17)*(1-'Benefit &amp; cost assumptions'!$D45))</f>
        <v>0</v>
      </c>
    </row>
    <row r="16" spans="1:22" x14ac:dyDescent="0.25">
      <c r="A16" s="16" t="str">
        <f>Parameters!A$25</f>
        <v>Infrastructure: Rail corridor</v>
      </c>
      <c r="B16" s="4"/>
      <c r="C16" s="4">
        <f>'Baseline calculations'!C48*(1-(1-'Benefit &amp; cost assumptions'!$D$3)*(1-'Benefit &amp; cost assumptions'!$D18)*(1-'Benefit &amp; cost assumptions'!$D46))</f>
        <v>0</v>
      </c>
      <c r="D16" s="4">
        <f>'Baseline calculations'!D48*(1-(1-'Benefit &amp; cost assumptions'!$D$3)*(1-'Benefit &amp; cost assumptions'!$D18)*(1-'Benefit &amp; cost assumptions'!$D46))</f>
        <v>0</v>
      </c>
      <c r="E16" s="4">
        <f>'Baseline calculations'!E48*(1-(1-'Benefit &amp; cost assumptions'!$D$3)*(1-'Benefit &amp; cost assumptions'!$D18)*(1-'Benefit &amp; cost assumptions'!$D46))</f>
        <v>0</v>
      </c>
      <c r="F16" s="4">
        <f>'Baseline calculations'!F48*(1-(1-'Benefit &amp; cost assumptions'!$D$3)*(1-'Benefit &amp; cost assumptions'!$D18)*(1-'Benefit &amp; cost assumptions'!$D46))</f>
        <v>0</v>
      </c>
      <c r="G16" s="4">
        <f>'Baseline calculations'!G48*(1-(1-'Benefit &amp; cost assumptions'!$D$3)*(1-'Benefit &amp; cost assumptions'!$D18)*(1-'Benefit &amp; cost assumptions'!$D46))</f>
        <v>0</v>
      </c>
      <c r="H16" s="4">
        <f>'Baseline calculations'!H48*(1-(1-'Benefit &amp; cost assumptions'!$D$3)*(1-'Benefit &amp; cost assumptions'!$D18)*(1-'Benefit &amp; cost assumptions'!$D46))</f>
        <v>0</v>
      </c>
      <c r="I16" s="4">
        <f>'Baseline calculations'!I48*(1-(1-'Benefit &amp; cost assumptions'!$D$3)*(1-'Benefit &amp; cost assumptions'!$D18)*(1-'Benefit &amp; cost assumptions'!$D46))</f>
        <v>0</v>
      </c>
      <c r="J16" s="4">
        <f>'Baseline calculations'!J48*(1-(1-'Benefit &amp; cost assumptions'!$D$3)*(1-'Benefit &amp; cost assumptions'!$D18)*(1-'Benefit &amp; cost assumptions'!$D46))</f>
        <v>0</v>
      </c>
      <c r="K16" s="4">
        <f>'Baseline calculations'!K48*(1-(1-'Benefit &amp; cost assumptions'!$D$3)*(1-'Benefit &amp; cost assumptions'!$D18)*(1-'Benefit &amp; cost assumptions'!$D46))</f>
        <v>0</v>
      </c>
      <c r="L16" s="4">
        <f>'Baseline calculations'!L48*(1-(1-'Benefit &amp; cost assumptions'!$D$3)*(1-'Benefit &amp; cost assumptions'!$D18)*(1-'Benefit &amp; cost assumptions'!$D46))</f>
        <v>0</v>
      </c>
      <c r="M16" s="4">
        <f>'Baseline calculations'!M48*(1-(1-'Benefit &amp; cost assumptions'!$D$3)*(1-'Benefit &amp; cost assumptions'!$D18)*(1-'Benefit &amp; cost assumptions'!$D46))</f>
        <v>0</v>
      </c>
      <c r="N16" s="4">
        <f>'Baseline calculations'!N48*(1-(1-'Benefit &amp; cost assumptions'!$D$3)*(1-'Benefit &amp; cost assumptions'!$D18)*(1-'Benefit &amp; cost assumptions'!$D46))</f>
        <v>0</v>
      </c>
      <c r="O16" s="4">
        <f>'Baseline calculations'!O48*(1-(1-'Benefit &amp; cost assumptions'!$D$3)*(1-'Benefit &amp; cost assumptions'!$D18)*(1-'Benefit &amp; cost assumptions'!$D46))</f>
        <v>0</v>
      </c>
      <c r="P16" s="4">
        <f>'Baseline calculations'!P48*(1-(1-'Benefit &amp; cost assumptions'!$D$3)*(1-'Benefit &amp; cost assumptions'!$D18)*(1-'Benefit &amp; cost assumptions'!$D46))</f>
        <v>0</v>
      </c>
      <c r="Q16" s="4">
        <f>'Baseline calculations'!Q48*(1-(1-'Benefit &amp; cost assumptions'!$D$3)*(1-'Benefit &amp; cost assumptions'!$D18)*(1-'Benefit &amp; cost assumptions'!$D46))</f>
        <v>0</v>
      </c>
      <c r="R16" s="4">
        <f>'Baseline calculations'!R48*(1-(1-'Benefit &amp; cost assumptions'!$D$3)*(1-'Benefit &amp; cost assumptions'!$D18)*(1-'Benefit &amp; cost assumptions'!$D46))</f>
        <v>0</v>
      </c>
      <c r="S16" s="4">
        <f>'Baseline calculations'!S48*(1-(1-'Benefit &amp; cost assumptions'!$D$3)*(1-'Benefit &amp; cost assumptions'!$D18)*(1-'Benefit &amp; cost assumptions'!$D46))</f>
        <v>0</v>
      </c>
      <c r="T16" s="4">
        <f>'Baseline calculations'!T48*(1-(1-'Benefit &amp; cost assumptions'!$D$3)*(1-'Benefit &amp; cost assumptions'!$D18)*(1-'Benefit &amp; cost assumptions'!$D46))</f>
        <v>0</v>
      </c>
      <c r="U16" s="4">
        <f>'Baseline calculations'!U48*(1-(1-'Benefit &amp; cost assumptions'!$D$3)*(1-'Benefit &amp; cost assumptions'!$D18)*(1-'Benefit &amp; cost assumptions'!$D46))</f>
        <v>0</v>
      </c>
      <c r="V16" s="4">
        <f>'Baseline calculations'!V48*(1-(1-'Benefit &amp; cost assumptions'!$D$3)*(1-'Benefit &amp; cost assumptions'!$D18)*(1-'Benefit &amp; cost assumptions'!$D46))</f>
        <v>0</v>
      </c>
    </row>
    <row r="17" spans="1:22" x14ac:dyDescent="0.25">
      <c r="A17" s="16" t="str">
        <f>Parameters!A$26</f>
        <v>Infrastructure: Gas Pipeline</v>
      </c>
      <c r="B17" s="4"/>
      <c r="C17" s="4">
        <f>'Baseline calculations'!C49*(1-(1-'Benefit &amp; cost assumptions'!$D$3)*(1-'Benefit &amp; cost assumptions'!$D19)*(1-'Benefit &amp; cost assumptions'!$D47))</f>
        <v>0</v>
      </c>
      <c r="D17" s="4">
        <f>'Baseline calculations'!D49*(1-(1-'Benefit &amp; cost assumptions'!$D$3)*(1-'Benefit &amp; cost assumptions'!$D19)*(1-'Benefit &amp; cost assumptions'!$D47))</f>
        <v>0</v>
      </c>
      <c r="E17" s="4">
        <f>'Baseline calculations'!E49*(1-(1-'Benefit &amp; cost assumptions'!$D$3)*(1-'Benefit &amp; cost assumptions'!$D19)*(1-'Benefit &amp; cost assumptions'!$D47))</f>
        <v>0</v>
      </c>
      <c r="F17" s="4">
        <f>'Baseline calculations'!F49*(1-(1-'Benefit &amp; cost assumptions'!$D$3)*(1-'Benefit &amp; cost assumptions'!$D19)*(1-'Benefit &amp; cost assumptions'!$D47))</f>
        <v>0</v>
      </c>
      <c r="G17" s="4">
        <f>'Baseline calculations'!G49*(1-(1-'Benefit &amp; cost assumptions'!$D$3)*(1-'Benefit &amp; cost assumptions'!$D19)*(1-'Benefit &amp; cost assumptions'!$D47))</f>
        <v>0</v>
      </c>
      <c r="H17" s="4">
        <f>'Baseline calculations'!H49*(1-(1-'Benefit &amp; cost assumptions'!$D$3)*(1-'Benefit &amp; cost assumptions'!$D19)*(1-'Benefit &amp; cost assumptions'!$D47))</f>
        <v>0</v>
      </c>
      <c r="I17" s="4">
        <f>'Baseline calculations'!I49*(1-(1-'Benefit &amp; cost assumptions'!$D$3)*(1-'Benefit &amp; cost assumptions'!$D19)*(1-'Benefit &amp; cost assumptions'!$D47))</f>
        <v>0</v>
      </c>
      <c r="J17" s="4">
        <f>'Baseline calculations'!J49*(1-(1-'Benefit &amp; cost assumptions'!$D$3)*(1-'Benefit &amp; cost assumptions'!$D19)*(1-'Benefit &amp; cost assumptions'!$D47))</f>
        <v>0</v>
      </c>
      <c r="K17" s="4">
        <f>'Baseline calculations'!K49*(1-(1-'Benefit &amp; cost assumptions'!$D$3)*(1-'Benefit &amp; cost assumptions'!$D19)*(1-'Benefit &amp; cost assumptions'!$D47))</f>
        <v>0</v>
      </c>
      <c r="L17" s="4">
        <f>'Baseline calculations'!L49*(1-(1-'Benefit &amp; cost assumptions'!$D$3)*(1-'Benefit &amp; cost assumptions'!$D19)*(1-'Benefit &amp; cost assumptions'!$D47))</f>
        <v>0</v>
      </c>
      <c r="M17" s="4">
        <f>'Baseline calculations'!M49*(1-(1-'Benefit &amp; cost assumptions'!$D$3)*(1-'Benefit &amp; cost assumptions'!$D19)*(1-'Benefit &amp; cost assumptions'!$D47))</f>
        <v>0</v>
      </c>
      <c r="N17" s="4">
        <f>'Baseline calculations'!N49*(1-(1-'Benefit &amp; cost assumptions'!$D$3)*(1-'Benefit &amp; cost assumptions'!$D19)*(1-'Benefit &amp; cost assumptions'!$D47))</f>
        <v>0</v>
      </c>
      <c r="O17" s="4">
        <f>'Baseline calculations'!O49*(1-(1-'Benefit &amp; cost assumptions'!$D$3)*(1-'Benefit &amp; cost assumptions'!$D19)*(1-'Benefit &amp; cost assumptions'!$D47))</f>
        <v>0</v>
      </c>
      <c r="P17" s="4">
        <f>'Baseline calculations'!P49*(1-(1-'Benefit &amp; cost assumptions'!$D$3)*(1-'Benefit &amp; cost assumptions'!$D19)*(1-'Benefit &amp; cost assumptions'!$D47))</f>
        <v>0</v>
      </c>
      <c r="Q17" s="4">
        <f>'Baseline calculations'!Q49*(1-(1-'Benefit &amp; cost assumptions'!$D$3)*(1-'Benefit &amp; cost assumptions'!$D19)*(1-'Benefit &amp; cost assumptions'!$D47))</f>
        <v>0</v>
      </c>
      <c r="R17" s="4">
        <f>'Baseline calculations'!R49*(1-(1-'Benefit &amp; cost assumptions'!$D$3)*(1-'Benefit &amp; cost assumptions'!$D19)*(1-'Benefit &amp; cost assumptions'!$D47))</f>
        <v>0</v>
      </c>
      <c r="S17" s="4">
        <f>'Baseline calculations'!S49*(1-(1-'Benefit &amp; cost assumptions'!$D$3)*(1-'Benefit &amp; cost assumptions'!$D19)*(1-'Benefit &amp; cost assumptions'!$D47))</f>
        <v>0</v>
      </c>
      <c r="T17" s="4">
        <f>'Baseline calculations'!T49*(1-(1-'Benefit &amp; cost assumptions'!$D$3)*(1-'Benefit &amp; cost assumptions'!$D19)*(1-'Benefit &amp; cost assumptions'!$D47))</f>
        <v>0</v>
      </c>
      <c r="U17" s="4">
        <f>'Baseline calculations'!U49*(1-(1-'Benefit &amp; cost assumptions'!$D$3)*(1-'Benefit &amp; cost assumptions'!$D19)*(1-'Benefit &amp; cost assumptions'!$D47))</f>
        <v>0</v>
      </c>
      <c r="V17" s="4">
        <f>'Baseline calculations'!V49*(1-(1-'Benefit &amp; cost assumptions'!$D$3)*(1-'Benefit &amp; cost assumptions'!$D19)*(1-'Benefit &amp; cost assumptions'!$D47))</f>
        <v>0</v>
      </c>
    </row>
    <row r="18" spans="1:22" x14ac:dyDescent="0.25">
      <c r="A18" s="16" t="str">
        <f>Parameters!A$27</f>
        <v>Infrastructure: Tranmission Lines OH</v>
      </c>
      <c r="B18" s="4"/>
      <c r="C18" s="4">
        <f>'Baseline calculations'!C50*(1-(1-'Benefit &amp; cost assumptions'!$D$3)*(1-'Benefit &amp; cost assumptions'!$D20)*(1-'Benefit &amp; cost assumptions'!$D48))</f>
        <v>0</v>
      </c>
      <c r="D18" s="4">
        <f>'Baseline calculations'!D50*(1-(1-'Benefit &amp; cost assumptions'!$D$3)*(1-'Benefit &amp; cost assumptions'!$D20)*(1-'Benefit &amp; cost assumptions'!$D48))</f>
        <v>0</v>
      </c>
      <c r="E18" s="4">
        <f>'Baseline calculations'!E50*(1-(1-'Benefit &amp; cost assumptions'!$D$3)*(1-'Benefit &amp; cost assumptions'!$D20)*(1-'Benefit &amp; cost assumptions'!$D48))</f>
        <v>0</v>
      </c>
      <c r="F18" s="4">
        <f>'Baseline calculations'!F50*(1-(1-'Benefit &amp; cost assumptions'!$D$3)*(1-'Benefit &amp; cost assumptions'!$D20)*(1-'Benefit &amp; cost assumptions'!$D48))</f>
        <v>0</v>
      </c>
      <c r="G18" s="4">
        <f>'Baseline calculations'!G50*(1-(1-'Benefit &amp; cost assumptions'!$D$3)*(1-'Benefit &amp; cost assumptions'!$D20)*(1-'Benefit &amp; cost assumptions'!$D48))</f>
        <v>0</v>
      </c>
      <c r="H18" s="4">
        <f>'Baseline calculations'!H50*(1-(1-'Benefit &amp; cost assumptions'!$D$3)*(1-'Benefit &amp; cost assumptions'!$D20)*(1-'Benefit &amp; cost assumptions'!$D48))</f>
        <v>0</v>
      </c>
      <c r="I18" s="4">
        <f>'Baseline calculations'!I50*(1-(1-'Benefit &amp; cost assumptions'!$D$3)*(1-'Benefit &amp; cost assumptions'!$D20)*(1-'Benefit &amp; cost assumptions'!$D48))</f>
        <v>0</v>
      </c>
      <c r="J18" s="4">
        <f>'Baseline calculations'!J50*(1-(1-'Benefit &amp; cost assumptions'!$D$3)*(1-'Benefit &amp; cost assumptions'!$D20)*(1-'Benefit &amp; cost assumptions'!$D48))</f>
        <v>0</v>
      </c>
      <c r="K18" s="4">
        <f>'Baseline calculations'!K50*(1-(1-'Benefit &amp; cost assumptions'!$D$3)*(1-'Benefit &amp; cost assumptions'!$D20)*(1-'Benefit &amp; cost assumptions'!$D48))</f>
        <v>0</v>
      </c>
      <c r="L18" s="4">
        <f>'Baseline calculations'!L50*(1-(1-'Benefit &amp; cost assumptions'!$D$3)*(1-'Benefit &amp; cost assumptions'!$D20)*(1-'Benefit &amp; cost assumptions'!$D48))</f>
        <v>0</v>
      </c>
      <c r="M18" s="4">
        <f>'Baseline calculations'!M50*(1-(1-'Benefit &amp; cost assumptions'!$D$3)*(1-'Benefit &amp; cost assumptions'!$D20)*(1-'Benefit &amp; cost assumptions'!$D48))</f>
        <v>0</v>
      </c>
      <c r="N18" s="4">
        <f>'Baseline calculations'!N50*(1-(1-'Benefit &amp; cost assumptions'!$D$3)*(1-'Benefit &amp; cost assumptions'!$D20)*(1-'Benefit &amp; cost assumptions'!$D48))</f>
        <v>0</v>
      </c>
      <c r="O18" s="4">
        <f>'Baseline calculations'!O50*(1-(1-'Benefit &amp; cost assumptions'!$D$3)*(1-'Benefit &amp; cost assumptions'!$D20)*(1-'Benefit &amp; cost assumptions'!$D48))</f>
        <v>0</v>
      </c>
      <c r="P18" s="4">
        <f>'Baseline calculations'!P50*(1-(1-'Benefit &amp; cost assumptions'!$D$3)*(1-'Benefit &amp; cost assumptions'!$D20)*(1-'Benefit &amp; cost assumptions'!$D48))</f>
        <v>0</v>
      </c>
      <c r="Q18" s="4">
        <f>'Baseline calculations'!Q50*(1-(1-'Benefit &amp; cost assumptions'!$D$3)*(1-'Benefit &amp; cost assumptions'!$D20)*(1-'Benefit &amp; cost assumptions'!$D48))</f>
        <v>0</v>
      </c>
      <c r="R18" s="4">
        <f>'Baseline calculations'!R50*(1-(1-'Benefit &amp; cost assumptions'!$D$3)*(1-'Benefit &amp; cost assumptions'!$D20)*(1-'Benefit &amp; cost assumptions'!$D48))</f>
        <v>0</v>
      </c>
      <c r="S18" s="4">
        <f>'Baseline calculations'!S50*(1-(1-'Benefit &amp; cost assumptions'!$D$3)*(1-'Benefit &amp; cost assumptions'!$D20)*(1-'Benefit &amp; cost assumptions'!$D48))</f>
        <v>0</v>
      </c>
      <c r="T18" s="4">
        <f>'Baseline calculations'!T50*(1-(1-'Benefit &amp; cost assumptions'!$D$3)*(1-'Benefit &amp; cost assumptions'!$D20)*(1-'Benefit &amp; cost assumptions'!$D48))</f>
        <v>0</v>
      </c>
      <c r="U18" s="4">
        <f>'Baseline calculations'!U50*(1-(1-'Benefit &amp; cost assumptions'!$D$3)*(1-'Benefit &amp; cost assumptions'!$D20)*(1-'Benefit &amp; cost assumptions'!$D48))</f>
        <v>0</v>
      </c>
      <c r="V18" s="4">
        <f>'Baseline calculations'!V50*(1-(1-'Benefit &amp; cost assumptions'!$D$3)*(1-'Benefit &amp; cost assumptions'!$D20)*(1-'Benefit &amp; cost assumptions'!$D48))</f>
        <v>0</v>
      </c>
    </row>
    <row r="19" spans="1:22" x14ac:dyDescent="0.25">
      <c r="A19" s="16" t="str">
        <f>Parameters!A$28</f>
        <v>Infrastructure: Tranmission Lines UG</v>
      </c>
      <c r="B19" s="4"/>
      <c r="C19" s="4">
        <f>'Baseline calculations'!C51*(1-(1-'Benefit &amp; cost assumptions'!$D$3)*(1-'Benefit &amp; cost assumptions'!$D21)*(1-'Benefit &amp; cost assumptions'!$D49))</f>
        <v>0</v>
      </c>
      <c r="D19" s="4">
        <f>'Baseline calculations'!D51*(1-(1-'Benefit &amp; cost assumptions'!$D$3)*(1-'Benefit &amp; cost assumptions'!$D21)*(1-'Benefit &amp; cost assumptions'!$D49))</f>
        <v>0</v>
      </c>
      <c r="E19" s="4">
        <f>'Baseline calculations'!E51*(1-(1-'Benefit &amp; cost assumptions'!$D$3)*(1-'Benefit &amp; cost assumptions'!$D21)*(1-'Benefit &amp; cost assumptions'!$D49))</f>
        <v>0</v>
      </c>
      <c r="F19" s="4">
        <f>'Baseline calculations'!F51*(1-(1-'Benefit &amp; cost assumptions'!$D$3)*(1-'Benefit &amp; cost assumptions'!$D21)*(1-'Benefit &amp; cost assumptions'!$D49))</f>
        <v>0</v>
      </c>
      <c r="G19" s="4">
        <f>'Baseline calculations'!G51*(1-(1-'Benefit &amp; cost assumptions'!$D$3)*(1-'Benefit &amp; cost assumptions'!$D21)*(1-'Benefit &amp; cost assumptions'!$D49))</f>
        <v>0</v>
      </c>
      <c r="H19" s="4">
        <f>'Baseline calculations'!H51*(1-(1-'Benefit &amp; cost assumptions'!$D$3)*(1-'Benefit &amp; cost assumptions'!$D21)*(1-'Benefit &amp; cost assumptions'!$D49))</f>
        <v>0</v>
      </c>
      <c r="I19" s="4">
        <f>'Baseline calculations'!I51*(1-(1-'Benefit &amp; cost assumptions'!$D$3)*(1-'Benefit &amp; cost assumptions'!$D21)*(1-'Benefit &amp; cost assumptions'!$D49))</f>
        <v>0</v>
      </c>
      <c r="J19" s="4">
        <f>'Baseline calculations'!J51*(1-(1-'Benefit &amp; cost assumptions'!$D$3)*(1-'Benefit &amp; cost assumptions'!$D21)*(1-'Benefit &amp; cost assumptions'!$D49))</f>
        <v>0</v>
      </c>
      <c r="K19" s="4">
        <f>'Baseline calculations'!K51*(1-(1-'Benefit &amp; cost assumptions'!$D$3)*(1-'Benefit &amp; cost assumptions'!$D21)*(1-'Benefit &amp; cost assumptions'!$D49))</f>
        <v>0</v>
      </c>
      <c r="L19" s="4">
        <f>'Baseline calculations'!L51*(1-(1-'Benefit &amp; cost assumptions'!$D$3)*(1-'Benefit &amp; cost assumptions'!$D21)*(1-'Benefit &amp; cost assumptions'!$D49))</f>
        <v>0</v>
      </c>
      <c r="M19" s="4">
        <f>'Baseline calculations'!M51*(1-(1-'Benefit &amp; cost assumptions'!$D$3)*(1-'Benefit &amp; cost assumptions'!$D21)*(1-'Benefit &amp; cost assumptions'!$D49))</f>
        <v>0</v>
      </c>
      <c r="N19" s="4">
        <f>'Baseline calculations'!N51*(1-(1-'Benefit &amp; cost assumptions'!$D$3)*(1-'Benefit &amp; cost assumptions'!$D21)*(1-'Benefit &amp; cost assumptions'!$D49))</f>
        <v>0</v>
      </c>
      <c r="O19" s="4">
        <f>'Baseline calculations'!O51*(1-(1-'Benefit &amp; cost assumptions'!$D$3)*(1-'Benefit &amp; cost assumptions'!$D21)*(1-'Benefit &amp; cost assumptions'!$D49))</f>
        <v>0</v>
      </c>
      <c r="P19" s="4">
        <f>'Baseline calculations'!P51*(1-(1-'Benefit &amp; cost assumptions'!$D$3)*(1-'Benefit &amp; cost assumptions'!$D21)*(1-'Benefit &amp; cost assumptions'!$D49))</f>
        <v>0</v>
      </c>
      <c r="Q19" s="4">
        <f>'Baseline calculations'!Q51*(1-(1-'Benefit &amp; cost assumptions'!$D$3)*(1-'Benefit &amp; cost assumptions'!$D21)*(1-'Benefit &amp; cost assumptions'!$D49))</f>
        <v>0</v>
      </c>
      <c r="R19" s="4">
        <f>'Baseline calculations'!R51*(1-(1-'Benefit &amp; cost assumptions'!$D$3)*(1-'Benefit &amp; cost assumptions'!$D21)*(1-'Benefit &amp; cost assumptions'!$D49))</f>
        <v>0</v>
      </c>
      <c r="S19" s="4">
        <f>'Baseline calculations'!S51*(1-(1-'Benefit &amp; cost assumptions'!$D$3)*(1-'Benefit &amp; cost assumptions'!$D21)*(1-'Benefit &amp; cost assumptions'!$D49))</f>
        <v>0</v>
      </c>
      <c r="T19" s="4">
        <f>'Baseline calculations'!T51*(1-(1-'Benefit &amp; cost assumptions'!$D$3)*(1-'Benefit &amp; cost assumptions'!$D21)*(1-'Benefit &amp; cost assumptions'!$D49))</f>
        <v>0</v>
      </c>
      <c r="U19" s="4">
        <f>'Baseline calculations'!U51*(1-(1-'Benefit &amp; cost assumptions'!$D$3)*(1-'Benefit &amp; cost assumptions'!$D21)*(1-'Benefit &amp; cost assumptions'!$D49))</f>
        <v>0</v>
      </c>
      <c r="V19" s="4">
        <f>'Baseline calculations'!V51*(1-(1-'Benefit &amp; cost assumptions'!$D$3)*(1-'Benefit &amp; cost assumptions'!$D21)*(1-'Benefit &amp; cost assumptions'!$D49))</f>
        <v>0</v>
      </c>
    </row>
    <row r="20" spans="1:22" x14ac:dyDescent="0.25">
      <c r="A20" s="16" t="str">
        <f>Parameters!A$29</f>
        <v>Special purpose protection zones; Schools etc</v>
      </c>
      <c r="B20" s="4"/>
      <c r="C20" s="4">
        <f>'Baseline calculations'!C52*(1-(1-'Benefit &amp; cost assumptions'!$D$3)*(1-'Benefit &amp; cost assumptions'!$D22)*(1-'Benefit &amp; cost assumptions'!$D50))</f>
        <v>0</v>
      </c>
      <c r="D20" s="4">
        <f>'Baseline calculations'!D52*(1-(1-'Benefit &amp; cost assumptions'!$D$3)*(1-'Benefit &amp; cost assumptions'!$D22)*(1-'Benefit &amp; cost assumptions'!$D50))</f>
        <v>0</v>
      </c>
      <c r="E20" s="4">
        <f>'Baseline calculations'!E52*(1-(1-'Benefit &amp; cost assumptions'!$D$3)*(1-'Benefit &amp; cost assumptions'!$D22)*(1-'Benefit &amp; cost assumptions'!$D50))</f>
        <v>0</v>
      </c>
      <c r="F20" s="4">
        <f>'Baseline calculations'!F52*(1-(1-'Benefit &amp; cost assumptions'!$D$3)*(1-'Benefit &amp; cost assumptions'!$D22)*(1-'Benefit &amp; cost assumptions'!$D50))</f>
        <v>0</v>
      </c>
      <c r="G20" s="4">
        <f>'Baseline calculations'!G52*(1-(1-'Benefit &amp; cost assumptions'!$D$3)*(1-'Benefit &amp; cost assumptions'!$D22)*(1-'Benefit &amp; cost assumptions'!$D50))</f>
        <v>0</v>
      </c>
      <c r="H20" s="4">
        <f>'Baseline calculations'!H52*(1-(1-'Benefit &amp; cost assumptions'!$D$3)*(1-'Benefit &amp; cost assumptions'!$D22)*(1-'Benefit &amp; cost assumptions'!$D50))</f>
        <v>0</v>
      </c>
      <c r="I20" s="4">
        <f>'Baseline calculations'!I52*(1-(1-'Benefit &amp; cost assumptions'!$D$3)*(1-'Benefit &amp; cost assumptions'!$D22)*(1-'Benefit &amp; cost assumptions'!$D50))</f>
        <v>0</v>
      </c>
      <c r="J20" s="4">
        <f>'Baseline calculations'!J52*(1-(1-'Benefit &amp; cost assumptions'!$D$3)*(1-'Benefit &amp; cost assumptions'!$D22)*(1-'Benefit &amp; cost assumptions'!$D50))</f>
        <v>0</v>
      </c>
      <c r="K20" s="4">
        <f>'Baseline calculations'!K52*(1-(1-'Benefit &amp; cost assumptions'!$D$3)*(1-'Benefit &amp; cost assumptions'!$D22)*(1-'Benefit &amp; cost assumptions'!$D50))</f>
        <v>0</v>
      </c>
      <c r="L20" s="4">
        <f>'Baseline calculations'!L52*(1-(1-'Benefit &amp; cost assumptions'!$D$3)*(1-'Benefit &amp; cost assumptions'!$D22)*(1-'Benefit &amp; cost assumptions'!$D50))</f>
        <v>0</v>
      </c>
      <c r="M20" s="4">
        <f>'Baseline calculations'!M52*(1-(1-'Benefit &amp; cost assumptions'!$D$3)*(1-'Benefit &amp; cost assumptions'!$D22)*(1-'Benefit &amp; cost assumptions'!$D50))</f>
        <v>0</v>
      </c>
      <c r="N20" s="4">
        <f>'Baseline calculations'!N52*(1-(1-'Benefit &amp; cost assumptions'!$D$3)*(1-'Benefit &amp; cost assumptions'!$D22)*(1-'Benefit &amp; cost assumptions'!$D50))</f>
        <v>0</v>
      </c>
      <c r="O20" s="4">
        <f>'Baseline calculations'!O52*(1-(1-'Benefit &amp; cost assumptions'!$D$3)*(1-'Benefit &amp; cost assumptions'!$D22)*(1-'Benefit &amp; cost assumptions'!$D50))</f>
        <v>0</v>
      </c>
      <c r="P20" s="4">
        <f>'Baseline calculations'!P52*(1-(1-'Benefit &amp; cost assumptions'!$D$3)*(1-'Benefit &amp; cost assumptions'!$D22)*(1-'Benefit &amp; cost assumptions'!$D50))</f>
        <v>0</v>
      </c>
      <c r="Q20" s="4">
        <f>'Baseline calculations'!Q52*(1-(1-'Benefit &amp; cost assumptions'!$D$3)*(1-'Benefit &amp; cost assumptions'!$D22)*(1-'Benefit &amp; cost assumptions'!$D50))</f>
        <v>0</v>
      </c>
      <c r="R20" s="4">
        <f>'Baseline calculations'!R52*(1-(1-'Benefit &amp; cost assumptions'!$D$3)*(1-'Benefit &amp; cost assumptions'!$D22)*(1-'Benefit &amp; cost assumptions'!$D50))</f>
        <v>0</v>
      </c>
      <c r="S20" s="4">
        <f>'Baseline calculations'!S52*(1-(1-'Benefit &amp; cost assumptions'!$D$3)*(1-'Benefit &amp; cost assumptions'!$D22)*(1-'Benefit &amp; cost assumptions'!$D50))</f>
        <v>0</v>
      </c>
      <c r="T20" s="4">
        <f>'Baseline calculations'!T52*(1-(1-'Benefit &amp; cost assumptions'!$D$3)*(1-'Benefit &amp; cost assumptions'!$D22)*(1-'Benefit &amp; cost assumptions'!$D50))</f>
        <v>0</v>
      </c>
      <c r="U20" s="4">
        <f>'Baseline calculations'!U52*(1-(1-'Benefit &amp; cost assumptions'!$D$3)*(1-'Benefit &amp; cost assumptions'!$D22)*(1-'Benefit &amp; cost assumptions'!$D50))</f>
        <v>0</v>
      </c>
      <c r="V20" s="4">
        <f>'Baseline calculations'!V52*(1-(1-'Benefit &amp; cost assumptions'!$D$3)*(1-'Benefit &amp; cost assumptions'!$D22)*(1-'Benefit &amp; cost assumptions'!$D50))</f>
        <v>0</v>
      </c>
    </row>
    <row r="21" spans="1:22" x14ac:dyDescent="0.25">
      <c r="A21" s="16" t="str">
        <f>Parameters!A$30</f>
        <v>Agric: Horse studs</v>
      </c>
      <c r="B21" s="4"/>
      <c r="C21" s="4">
        <f>'Baseline calculations'!C53*(1-(1-'Benefit &amp; cost assumptions'!$D$3)*(1-'Benefit &amp; cost assumptions'!$D23)*(1-'Benefit &amp; cost assumptions'!$D51))</f>
        <v>0</v>
      </c>
      <c r="D21" s="4">
        <f>'Baseline calculations'!D53*(1-(1-'Benefit &amp; cost assumptions'!$D$3)*(1-'Benefit &amp; cost assumptions'!$D23)*(1-'Benefit &amp; cost assumptions'!$D51))</f>
        <v>0</v>
      </c>
      <c r="E21" s="4">
        <f>'Baseline calculations'!E53*(1-(1-'Benefit &amp; cost assumptions'!$D$3)*(1-'Benefit &amp; cost assumptions'!$D23)*(1-'Benefit &amp; cost assumptions'!$D51))</f>
        <v>0</v>
      </c>
      <c r="F21" s="4">
        <f>'Baseline calculations'!F53*(1-(1-'Benefit &amp; cost assumptions'!$D$3)*(1-'Benefit &amp; cost assumptions'!$D23)*(1-'Benefit &amp; cost assumptions'!$D51))</f>
        <v>0</v>
      </c>
      <c r="G21" s="4">
        <f>'Baseline calculations'!G53*(1-(1-'Benefit &amp; cost assumptions'!$D$3)*(1-'Benefit &amp; cost assumptions'!$D23)*(1-'Benefit &amp; cost assumptions'!$D51))</f>
        <v>0</v>
      </c>
      <c r="H21" s="4">
        <f>'Baseline calculations'!H53*(1-(1-'Benefit &amp; cost assumptions'!$D$3)*(1-'Benefit &amp; cost assumptions'!$D23)*(1-'Benefit &amp; cost assumptions'!$D51))</f>
        <v>0</v>
      </c>
      <c r="I21" s="4">
        <f>'Baseline calculations'!I53*(1-(1-'Benefit &amp; cost assumptions'!$D$3)*(1-'Benefit &amp; cost assumptions'!$D23)*(1-'Benefit &amp; cost assumptions'!$D51))</f>
        <v>0</v>
      </c>
      <c r="J21" s="4">
        <f>'Baseline calculations'!J53*(1-(1-'Benefit &amp; cost assumptions'!$D$3)*(1-'Benefit &amp; cost assumptions'!$D23)*(1-'Benefit &amp; cost assumptions'!$D51))</f>
        <v>0</v>
      </c>
      <c r="K21" s="4">
        <f>'Baseline calculations'!K53*(1-(1-'Benefit &amp; cost assumptions'!$D$3)*(1-'Benefit &amp; cost assumptions'!$D23)*(1-'Benefit &amp; cost assumptions'!$D51))</f>
        <v>0</v>
      </c>
      <c r="L21" s="4">
        <f>'Baseline calculations'!L53*(1-(1-'Benefit &amp; cost assumptions'!$D$3)*(1-'Benefit &amp; cost assumptions'!$D23)*(1-'Benefit &amp; cost assumptions'!$D51))</f>
        <v>0</v>
      </c>
      <c r="M21" s="4">
        <f>'Baseline calculations'!M53*(1-(1-'Benefit &amp; cost assumptions'!$D$3)*(1-'Benefit &amp; cost assumptions'!$D23)*(1-'Benefit &amp; cost assumptions'!$D51))</f>
        <v>0</v>
      </c>
      <c r="N21" s="4">
        <f>'Baseline calculations'!N53*(1-(1-'Benefit &amp; cost assumptions'!$D$3)*(1-'Benefit &amp; cost assumptions'!$D23)*(1-'Benefit &amp; cost assumptions'!$D51))</f>
        <v>0</v>
      </c>
      <c r="O21" s="4">
        <f>'Baseline calculations'!O53*(1-(1-'Benefit &amp; cost assumptions'!$D$3)*(1-'Benefit &amp; cost assumptions'!$D23)*(1-'Benefit &amp; cost assumptions'!$D51))</f>
        <v>0</v>
      </c>
      <c r="P21" s="4">
        <f>'Baseline calculations'!P53*(1-(1-'Benefit &amp; cost assumptions'!$D$3)*(1-'Benefit &amp; cost assumptions'!$D23)*(1-'Benefit &amp; cost assumptions'!$D51))</f>
        <v>0</v>
      </c>
      <c r="Q21" s="4">
        <f>'Baseline calculations'!Q53*(1-(1-'Benefit &amp; cost assumptions'!$D$3)*(1-'Benefit &amp; cost assumptions'!$D23)*(1-'Benefit &amp; cost assumptions'!$D51))</f>
        <v>0</v>
      </c>
      <c r="R21" s="4">
        <f>'Baseline calculations'!R53*(1-(1-'Benefit &amp; cost assumptions'!$D$3)*(1-'Benefit &amp; cost assumptions'!$D23)*(1-'Benefit &amp; cost assumptions'!$D51))</f>
        <v>0</v>
      </c>
      <c r="S21" s="4">
        <f>'Baseline calculations'!S53*(1-(1-'Benefit &amp; cost assumptions'!$D$3)*(1-'Benefit &amp; cost assumptions'!$D23)*(1-'Benefit &amp; cost assumptions'!$D51))</f>
        <v>0</v>
      </c>
      <c r="T21" s="4">
        <f>'Baseline calculations'!T53*(1-(1-'Benefit &amp; cost assumptions'!$D$3)*(1-'Benefit &amp; cost assumptions'!$D23)*(1-'Benefit &amp; cost assumptions'!$D51))</f>
        <v>0</v>
      </c>
      <c r="U21" s="4">
        <f>'Baseline calculations'!U53*(1-(1-'Benefit &amp; cost assumptions'!$D$3)*(1-'Benefit &amp; cost assumptions'!$D23)*(1-'Benefit &amp; cost assumptions'!$D51))</f>
        <v>0</v>
      </c>
      <c r="V21" s="4">
        <f>'Baseline calculations'!V53*(1-(1-'Benefit &amp; cost assumptions'!$D$3)*(1-'Benefit &amp; cost assumptions'!$D23)*(1-'Benefit &amp; cost assumptions'!$D51))</f>
        <v>0</v>
      </c>
    </row>
    <row r="22" spans="1:22" x14ac:dyDescent="0.25">
      <c r="A22" s="16" t="str">
        <f>Parameters!A$31</f>
        <v>Residential - urban</v>
      </c>
      <c r="B22" s="4"/>
      <c r="C22" s="4">
        <f>'Baseline calculations'!C54*(1-(1-'Benefit &amp; cost assumptions'!$D$3)*(1-'Benefit &amp; cost assumptions'!$D24)*(1-'Benefit &amp; cost assumptions'!$D52))</f>
        <v>0</v>
      </c>
      <c r="D22" s="4">
        <f>'Baseline calculations'!D54*(1-(1-'Benefit &amp; cost assumptions'!$D$3)*(1-'Benefit &amp; cost assumptions'!$D24)*(1-'Benefit &amp; cost assumptions'!$D52))</f>
        <v>0</v>
      </c>
      <c r="E22" s="4">
        <f>'Baseline calculations'!E54*(1-(1-'Benefit &amp; cost assumptions'!$D$3)*(1-'Benefit &amp; cost assumptions'!$D24)*(1-'Benefit &amp; cost assumptions'!$D52))</f>
        <v>0</v>
      </c>
      <c r="F22" s="4">
        <f>'Baseline calculations'!F54*(1-(1-'Benefit &amp; cost assumptions'!$D$3)*(1-'Benefit &amp; cost assumptions'!$D24)*(1-'Benefit &amp; cost assumptions'!$D52))</f>
        <v>0</v>
      </c>
      <c r="G22" s="4">
        <f>'Baseline calculations'!G54*(1-(1-'Benefit &amp; cost assumptions'!$D$3)*(1-'Benefit &amp; cost assumptions'!$D24)*(1-'Benefit &amp; cost assumptions'!$D52))</f>
        <v>0</v>
      </c>
      <c r="H22" s="4">
        <f>'Baseline calculations'!H54*(1-(1-'Benefit &amp; cost assumptions'!$D$3)*(1-'Benefit &amp; cost assumptions'!$D24)*(1-'Benefit &amp; cost assumptions'!$D52))</f>
        <v>0</v>
      </c>
      <c r="I22" s="4">
        <f>'Baseline calculations'!I54*(1-(1-'Benefit &amp; cost assumptions'!$D$3)*(1-'Benefit &amp; cost assumptions'!$D24)*(1-'Benefit &amp; cost assumptions'!$D52))</f>
        <v>0</v>
      </c>
      <c r="J22" s="4">
        <f>'Baseline calculations'!J54*(1-(1-'Benefit &amp; cost assumptions'!$D$3)*(1-'Benefit &amp; cost assumptions'!$D24)*(1-'Benefit &amp; cost assumptions'!$D52))</f>
        <v>0</v>
      </c>
      <c r="K22" s="4">
        <f>'Baseline calculations'!K54*(1-(1-'Benefit &amp; cost assumptions'!$D$3)*(1-'Benefit &amp; cost assumptions'!$D24)*(1-'Benefit &amp; cost assumptions'!$D52))</f>
        <v>0</v>
      </c>
      <c r="L22" s="4">
        <f>'Baseline calculations'!L54*(1-(1-'Benefit &amp; cost assumptions'!$D$3)*(1-'Benefit &amp; cost assumptions'!$D24)*(1-'Benefit &amp; cost assumptions'!$D52))</f>
        <v>0</v>
      </c>
      <c r="M22" s="4">
        <f>'Baseline calculations'!M54*(1-(1-'Benefit &amp; cost assumptions'!$D$3)*(1-'Benefit &amp; cost assumptions'!$D24)*(1-'Benefit &amp; cost assumptions'!$D52))</f>
        <v>0</v>
      </c>
      <c r="N22" s="4">
        <f>'Baseline calculations'!N54*(1-(1-'Benefit &amp; cost assumptions'!$D$3)*(1-'Benefit &amp; cost assumptions'!$D24)*(1-'Benefit &amp; cost assumptions'!$D52))</f>
        <v>0</v>
      </c>
      <c r="O22" s="4">
        <f>'Baseline calculations'!O54*(1-(1-'Benefit &amp; cost assumptions'!$D$3)*(1-'Benefit &amp; cost assumptions'!$D24)*(1-'Benefit &amp; cost assumptions'!$D52))</f>
        <v>0</v>
      </c>
      <c r="P22" s="4">
        <f>'Baseline calculations'!P54*(1-(1-'Benefit &amp; cost assumptions'!$D$3)*(1-'Benefit &amp; cost assumptions'!$D24)*(1-'Benefit &amp; cost assumptions'!$D52))</f>
        <v>0</v>
      </c>
      <c r="Q22" s="4">
        <f>'Baseline calculations'!Q54*(1-(1-'Benefit &amp; cost assumptions'!$D$3)*(1-'Benefit &amp; cost assumptions'!$D24)*(1-'Benefit &amp; cost assumptions'!$D52))</f>
        <v>0</v>
      </c>
      <c r="R22" s="4">
        <f>'Baseline calculations'!R54*(1-(1-'Benefit &amp; cost assumptions'!$D$3)*(1-'Benefit &amp; cost assumptions'!$D24)*(1-'Benefit &amp; cost assumptions'!$D52))</f>
        <v>0</v>
      </c>
      <c r="S22" s="4">
        <f>'Baseline calculations'!S54*(1-(1-'Benefit &amp; cost assumptions'!$D$3)*(1-'Benefit &amp; cost assumptions'!$D24)*(1-'Benefit &amp; cost assumptions'!$D52))</f>
        <v>0</v>
      </c>
      <c r="T22" s="4">
        <f>'Baseline calculations'!T54*(1-(1-'Benefit &amp; cost assumptions'!$D$3)*(1-'Benefit &amp; cost assumptions'!$D24)*(1-'Benefit &amp; cost assumptions'!$D52))</f>
        <v>0</v>
      </c>
      <c r="U22" s="4">
        <f>'Baseline calculations'!U54*(1-(1-'Benefit &amp; cost assumptions'!$D$3)*(1-'Benefit &amp; cost assumptions'!$D24)*(1-'Benefit &amp; cost assumptions'!$D52))</f>
        <v>0</v>
      </c>
      <c r="V22" s="4">
        <f>'Baseline calculations'!V54*(1-(1-'Benefit &amp; cost assumptions'!$D$3)*(1-'Benefit &amp; cost assumptions'!$D24)*(1-'Benefit &amp; cost assumptions'!$D52))</f>
        <v>0</v>
      </c>
    </row>
    <row r="23" spans="1:22" x14ac:dyDescent="0.25">
      <c r="A23" s="16" t="str">
        <f>Parameters!A$32</f>
        <v>Residential - rural</v>
      </c>
      <c r="B23" s="4"/>
      <c r="C23" s="4">
        <f>'Baseline calculations'!C55*(1-(1-'Benefit &amp; cost assumptions'!$D$3)*(1-'Benefit &amp; cost assumptions'!$D25)*(1-'Benefit &amp; cost assumptions'!$D53))</f>
        <v>0</v>
      </c>
      <c r="D23" s="4">
        <f>'Baseline calculations'!D55*(1-(1-'Benefit &amp; cost assumptions'!$D$3)*(1-'Benefit &amp; cost assumptions'!$D25)*(1-'Benefit &amp; cost assumptions'!$D53))</f>
        <v>0</v>
      </c>
      <c r="E23" s="4">
        <f>'Baseline calculations'!E55*(1-(1-'Benefit &amp; cost assumptions'!$D$3)*(1-'Benefit &amp; cost assumptions'!$D25)*(1-'Benefit &amp; cost assumptions'!$D53))</f>
        <v>0</v>
      </c>
      <c r="F23" s="4">
        <f>'Baseline calculations'!F55*(1-(1-'Benefit &amp; cost assumptions'!$D$3)*(1-'Benefit &amp; cost assumptions'!$D25)*(1-'Benefit &amp; cost assumptions'!$D53))</f>
        <v>0</v>
      </c>
      <c r="G23" s="4">
        <f>'Baseline calculations'!G55*(1-(1-'Benefit &amp; cost assumptions'!$D$3)*(1-'Benefit &amp; cost assumptions'!$D25)*(1-'Benefit &amp; cost assumptions'!$D53))</f>
        <v>0</v>
      </c>
      <c r="H23" s="4">
        <f>'Baseline calculations'!H55*(1-(1-'Benefit &amp; cost assumptions'!$D$3)*(1-'Benefit &amp; cost assumptions'!$D25)*(1-'Benefit &amp; cost assumptions'!$D53))</f>
        <v>0</v>
      </c>
      <c r="I23" s="4">
        <f>'Baseline calculations'!I55*(1-(1-'Benefit &amp; cost assumptions'!$D$3)*(1-'Benefit &amp; cost assumptions'!$D25)*(1-'Benefit &amp; cost assumptions'!$D53))</f>
        <v>0</v>
      </c>
      <c r="J23" s="4">
        <f>'Baseline calculations'!J55*(1-(1-'Benefit &amp; cost assumptions'!$D$3)*(1-'Benefit &amp; cost assumptions'!$D25)*(1-'Benefit &amp; cost assumptions'!$D53))</f>
        <v>0</v>
      </c>
      <c r="K23" s="4">
        <f>'Baseline calculations'!K55*(1-(1-'Benefit &amp; cost assumptions'!$D$3)*(1-'Benefit &amp; cost assumptions'!$D25)*(1-'Benefit &amp; cost assumptions'!$D53))</f>
        <v>0</v>
      </c>
      <c r="L23" s="4">
        <f>'Baseline calculations'!L55*(1-(1-'Benefit &amp; cost assumptions'!$D$3)*(1-'Benefit &amp; cost assumptions'!$D25)*(1-'Benefit &amp; cost assumptions'!$D53))</f>
        <v>0</v>
      </c>
      <c r="M23" s="4">
        <f>'Baseline calculations'!M55*(1-(1-'Benefit &amp; cost assumptions'!$D$3)*(1-'Benefit &amp; cost assumptions'!$D25)*(1-'Benefit &amp; cost assumptions'!$D53))</f>
        <v>0</v>
      </c>
      <c r="N23" s="4">
        <f>'Baseline calculations'!N55*(1-(1-'Benefit &amp; cost assumptions'!$D$3)*(1-'Benefit &amp; cost assumptions'!$D25)*(1-'Benefit &amp; cost assumptions'!$D53))</f>
        <v>0</v>
      </c>
      <c r="O23" s="4">
        <f>'Baseline calculations'!O55*(1-(1-'Benefit &amp; cost assumptions'!$D$3)*(1-'Benefit &amp; cost assumptions'!$D25)*(1-'Benefit &amp; cost assumptions'!$D53))</f>
        <v>0</v>
      </c>
      <c r="P23" s="4">
        <f>'Baseline calculations'!P55*(1-(1-'Benefit &amp; cost assumptions'!$D$3)*(1-'Benefit &amp; cost assumptions'!$D25)*(1-'Benefit &amp; cost assumptions'!$D53))</f>
        <v>0</v>
      </c>
      <c r="Q23" s="4">
        <f>'Baseline calculations'!Q55*(1-(1-'Benefit &amp; cost assumptions'!$D$3)*(1-'Benefit &amp; cost assumptions'!$D25)*(1-'Benefit &amp; cost assumptions'!$D53))</f>
        <v>0</v>
      </c>
      <c r="R23" s="4">
        <f>'Baseline calculations'!R55*(1-(1-'Benefit &amp; cost assumptions'!$D$3)*(1-'Benefit &amp; cost assumptions'!$D25)*(1-'Benefit &amp; cost assumptions'!$D53))</f>
        <v>0</v>
      </c>
      <c r="S23" s="4">
        <f>'Baseline calculations'!S55*(1-(1-'Benefit &amp; cost assumptions'!$D$3)*(1-'Benefit &amp; cost assumptions'!$D25)*(1-'Benefit &amp; cost assumptions'!$D53))</f>
        <v>0</v>
      </c>
      <c r="T23" s="4">
        <f>'Baseline calculations'!T55*(1-(1-'Benefit &amp; cost assumptions'!$D$3)*(1-'Benefit &amp; cost assumptions'!$D25)*(1-'Benefit &amp; cost assumptions'!$D53))</f>
        <v>0</v>
      </c>
      <c r="U23" s="4">
        <f>'Baseline calculations'!U55*(1-(1-'Benefit &amp; cost assumptions'!$D$3)*(1-'Benefit &amp; cost assumptions'!$D25)*(1-'Benefit &amp; cost assumptions'!$D53))</f>
        <v>0</v>
      </c>
      <c r="V23" s="4">
        <f>'Baseline calculations'!V55*(1-(1-'Benefit &amp; cost assumptions'!$D$3)*(1-'Benefit &amp; cost assumptions'!$D25)*(1-'Benefit &amp; cost assumptions'!$D53))</f>
        <v>0</v>
      </c>
    </row>
    <row r="24" spans="1:22" x14ac:dyDescent="0.25">
      <c r="A24" s="16" t="str">
        <f>Parameters!A$33</f>
        <v>Asset type 20</v>
      </c>
      <c r="B24" s="4"/>
      <c r="C24" s="4">
        <f>'Baseline calculations'!C56*(1-(1-'Benefit &amp; cost assumptions'!$D$3)*(1-'Benefit &amp; cost assumptions'!$D26)*(1-'Benefit &amp; cost assumptions'!$D54))</f>
        <v>0</v>
      </c>
      <c r="D24" s="4">
        <f>'Baseline calculations'!D56*(1-(1-'Benefit &amp; cost assumptions'!$D$3)*(1-'Benefit &amp; cost assumptions'!$D26)*(1-'Benefit &amp; cost assumptions'!$D54))</f>
        <v>0</v>
      </c>
      <c r="E24" s="4">
        <f>'Baseline calculations'!E56*(1-(1-'Benefit &amp; cost assumptions'!$D$3)*(1-'Benefit &amp; cost assumptions'!$D26)*(1-'Benefit &amp; cost assumptions'!$D54))</f>
        <v>0</v>
      </c>
      <c r="F24" s="4">
        <f>'Baseline calculations'!F56*(1-(1-'Benefit &amp; cost assumptions'!$D$3)*(1-'Benefit &amp; cost assumptions'!$D26)*(1-'Benefit &amp; cost assumptions'!$D54))</f>
        <v>0</v>
      </c>
      <c r="G24" s="4">
        <f>'Baseline calculations'!G56*(1-(1-'Benefit &amp; cost assumptions'!$D$3)*(1-'Benefit &amp; cost assumptions'!$D26)*(1-'Benefit &amp; cost assumptions'!$D54))</f>
        <v>0</v>
      </c>
      <c r="H24" s="4">
        <f>'Baseline calculations'!H56*(1-(1-'Benefit &amp; cost assumptions'!$D$3)*(1-'Benefit &amp; cost assumptions'!$D26)*(1-'Benefit &amp; cost assumptions'!$D54))</f>
        <v>0</v>
      </c>
      <c r="I24" s="4">
        <f>'Baseline calculations'!I56*(1-(1-'Benefit &amp; cost assumptions'!$D$3)*(1-'Benefit &amp; cost assumptions'!$D26)*(1-'Benefit &amp; cost assumptions'!$D54))</f>
        <v>0</v>
      </c>
      <c r="J24" s="4">
        <f>'Baseline calculations'!J56*(1-(1-'Benefit &amp; cost assumptions'!$D$3)*(1-'Benefit &amp; cost assumptions'!$D26)*(1-'Benefit &amp; cost assumptions'!$D54))</f>
        <v>0</v>
      </c>
      <c r="K24" s="4">
        <f>'Baseline calculations'!K56*(1-(1-'Benefit &amp; cost assumptions'!$D$3)*(1-'Benefit &amp; cost assumptions'!$D26)*(1-'Benefit &amp; cost assumptions'!$D54))</f>
        <v>0</v>
      </c>
      <c r="L24" s="4">
        <f>'Baseline calculations'!L56*(1-(1-'Benefit &amp; cost assumptions'!$D$3)*(1-'Benefit &amp; cost assumptions'!$D26)*(1-'Benefit &amp; cost assumptions'!$D54))</f>
        <v>0</v>
      </c>
      <c r="M24" s="4">
        <f>'Baseline calculations'!M56*(1-(1-'Benefit &amp; cost assumptions'!$D$3)*(1-'Benefit &amp; cost assumptions'!$D26)*(1-'Benefit &amp; cost assumptions'!$D54))</f>
        <v>0</v>
      </c>
      <c r="N24" s="4">
        <f>'Baseline calculations'!N56*(1-(1-'Benefit &amp; cost assumptions'!$D$3)*(1-'Benefit &amp; cost assumptions'!$D26)*(1-'Benefit &amp; cost assumptions'!$D54))</f>
        <v>0</v>
      </c>
      <c r="O24" s="4">
        <f>'Baseline calculations'!O56*(1-(1-'Benefit &amp; cost assumptions'!$D$3)*(1-'Benefit &amp; cost assumptions'!$D26)*(1-'Benefit &amp; cost assumptions'!$D54))</f>
        <v>0</v>
      </c>
      <c r="P24" s="4">
        <f>'Baseline calculations'!P56*(1-(1-'Benefit &amp; cost assumptions'!$D$3)*(1-'Benefit &amp; cost assumptions'!$D26)*(1-'Benefit &amp; cost assumptions'!$D54))</f>
        <v>0</v>
      </c>
      <c r="Q24" s="4">
        <f>'Baseline calculations'!Q56*(1-(1-'Benefit &amp; cost assumptions'!$D$3)*(1-'Benefit &amp; cost assumptions'!$D26)*(1-'Benefit &amp; cost assumptions'!$D54))</f>
        <v>0</v>
      </c>
      <c r="R24" s="4">
        <f>'Baseline calculations'!R56*(1-(1-'Benefit &amp; cost assumptions'!$D$3)*(1-'Benefit &amp; cost assumptions'!$D26)*(1-'Benefit &amp; cost assumptions'!$D54))</f>
        <v>0</v>
      </c>
      <c r="S24" s="4">
        <f>'Baseline calculations'!S56*(1-(1-'Benefit &amp; cost assumptions'!$D$3)*(1-'Benefit &amp; cost assumptions'!$D26)*(1-'Benefit &amp; cost assumptions'!$D54))</f>
        <v>0</v>
      </c>
      <c r="T24" s="4">
        <f>'Baseline calculations'!T56*(1-(1-'Benefit &amp; cost assumptions'!$D$3)*(1-'Benefit &amp; cost assumptions'!$D26)*(1-'Benefit &amp; cost assumptions'!$D54))</f>
        <v>0</v>
      </c>
      <c r="U24" s="4">
        <f>'Baseline calculations'!U56*(1-(1-'Benefit &amp; cost assumptions'!$D$3)*(1-'Benefit &amp; cost assumptions'!$D26)*(1-'Benefit &amp; cost assumptions'!$D54))</f>
        <v>0</v>
      </c>
      <c r="V24" s="4">
        <f>'Baseline calculations'!V56*(1-(1-'Benefit &amp; cost assumptions'!$D$3)*(1-'Benefit &amp; cost assumptions'!$D26)*(1-'Benefit &amp; cost assumptions'!$D54))</f>
        <v>0</v>
      </c>
    </row>
    <row r="25" spans="1:22" x14ac:dyDescent="0.25">
      <c r="A25" s="16" t="str">
        <f>Parameters!A$34</f>
        <v>Asset type 21</v>
      </c>
      <c r="B25" s="4"/>
      <c r="C25" s="4">
        <f>'Baseline calculations'!C57*(1-(1-'Benefit &amp; cost assumptions'!$D$3)*(1-'Benefit &amp; cost assumptions'!$D27)*(1-'Benefit &amp; cost assumptions'!$D55))</f>
        <v>0</v>
      </c>
      <c r="D25" s="4">
        <f>'Baseline calculations'!D57*(1-(1-'Benefit &amp; cost assumptions'!$D$3)*(1-'Benefit &amp; cost assumptions'!$D27)*(1-'Benefit &amp; cost assumptions'!$D55))</f>
        <v>0</v>
      </c>
      <c r="E25" s="4">
        <f>'Baseline calculations'!E57*(1-(1-'Benefit &amp; cost assumptions'!$D$3)*(1-'Benefit &amp; cost assumptions'!$D27)*(1-'Benefit &amp; cost assumptions'!$D55))</f>
        <v>0</v>
      </c>
      <c r="F25" s="4">
        <f>'Baseline calculations'!F57*(1-(1-'Benefit &amp; cost assumptions'!$D$3)*(1-'Benefit &amp; cost assumptions'!$D27)*(1-'Benefit &amp; cost assumptions'!$D55))</f>
        <v>0</v>
      </c>
      <c r="G25" s="4">
        <f>'Baseline calculations'!G57*(1-(1-'Benefit &amp; cost assumptions'!$D$3)*(1-'Benefit &amp; cost assumptions'!$D27)*(1-'Benefit &amp; cost assumptions'!$D55))</f>
        <v>0</v>
      </c>
      <c r="H25" s="4">
        <f>'Baseline calculations'!H57*(1-(1-'Benefit &amp; cost assumptions'!$D$3)*(1-'Benefit &amp; cost assumptions'!$D27)*(1-'Benefit &amp; cost assumptions'!$D55))</f>
        <v>0</v>
      </c>
      <c r="I25" s="4">
        <f>'Baseline calculations'!I57*(1-(1-'Benefit &amp; cost assumptions'!$D$3)*(1-'Benefit &amp; cost assumptions'!$D27)*(1-'Benefit &amp; cost assumptions'!$D55))</f>
        <v>0</v>
      </c>
      <c r="J25" s="4">
        <f>'Baseline calculations'!J57*(1-(1-'Benefit &amp; cost assumptions'!$D$3)*(1-'Benefit &amp; cost assumptions'!$D27)*(1-'Benefit &amp; cost assumptions'!$D55))</f>
        <v>0</v>
      </c>
      <c r="K25" s="4">
        <f>'Baseline calculations'!K57*(1-(1-'Benefit &amp; cost assumptions'!$D$3)*(1-'Benefit &amp; cost assumptions'!$D27)*(1-'Benefit &amp; cost assumptions'!$D55))</f>
        <v>0</v>
      </c>
      <c r="L25" s="4">
        <f>'Baseline calculations'!L57*(1-(1-'Benefit &amp; cost assumptions'!$D$3)*(1-'Benefit &amp; cost assumptions'!$D27)*(1-'Benefit &amp; cost assumptions'!$D55))</f>
        <v>0</v>
      </c>
      <c r="M25" s="4">
        <f>'Baseline calculations'!M57*(1-(1-'Benefit &amp; cost assumptions'!$D$3)*(1-'Benefit &amp; cost assumptions'!$D27)*(1-'Benefit &amp; cost assumptions'!$D55))</f>
        <v>0</v>
      </c>
      <c r="N25" s="4">
        <f>'Baseline calculations'!N57*(1-(1-'Benefit &amp; cost assumptions'!$D$3)*(1-'Benefit &amp; cost assumptions'!$D27)*(1-'Benefit &amp; cost assumptions'!$D55))</f>
        <v>0</v>
      </c>
      <c r="O25" s="4">
        <f>'Baseline calculations'!O57*(1-(1-'Benefit &amp; cost assumptions'!$D$3)*(1-'Benefit &amp; cost assumptions'!$D27)*(1-'Benefit &amp; cost assumptions'!$D55))</f>
        <v>0</v>
      </c>
      <c r="P25" s="4">
        <f>'Baseline calculations'!P57*(1-(1-'Benefit &amp; cost assumptions'!$D$3)*(1-'Benefit &amp; cost assumptions'!$D27)*(1-'Benefit &amp; cost assumptions'!$D55))</f>
        <v>0</v>
      </c>
      <c r="Q25" s="4">
        <f>'Baseline calculations'!Q57*(1-(1-'Benefit &amp; cost assumptions'!$D$3)*(1-'Benefit &amp; cost assumptions'!$D27)*(1-'Benefit &amp; cost assumptions'!$D55))</f>
        <v>0</v>
      </c>
      <c r="R25" s="4">
        <f>'Baseline calculations'!R57*(1-(1-'Benefit &amp; cost assumptions'!$D$3)*(1-'Benefit &amp; cost assumptions'!$D27)*(1-'Benefit &amp; cost assumptions'!$D55))</f>
        <v>0</v>
      </c>
      <c r="S25" s="4">
        <f>'Baseline calculations'!S57*(1-(1-'Benefit &amp; cost assumptions'!$D$3)*(1-'Benefit &amp; cost assumptions'!$D27)*(1-'Benefit &amp; cost assumptions'!$D55))</f>
        <v>0</v>
      </c>
      <c r="T25" s="4">
        <f>'Baseline calculations'!T57*(1-(1-'Benefit &amp; cost assumptions'!$D$3)*(1-'Benefit &amp; cost assumptions'!$D27)*(1-'Benefit &amp; cost assumptions'!$D55))</f>
        <v>0</v>
      </c>
      <c r="U25" s="4">
        <f>'Baseline calculations'!U57*(1-(1-'Benefit &amp; cost assumptions'!$D$3)*(1-'Benefit &amp; cost assumptions'!$D27)*(1-'Benefit &amp; cost assumptions'!$D55))</f>
        <v>0</v>
      </c>
      <c r="V25" s="4">
        <f>'Baseline calculations'!V57*(1-(1-'Benefit &amp; cost assumptions'!$D$3)*(1-'Benefit &amp; cost assumptions'!$D27)*(1-'Benefit &amp; cost assumptions'!$D55))</f>
        <v>0</v>
      </c>
    </row>
    <row r="26" spans="1:22" x14ac:dyDescent="0.25">
      <c r="A26" s="16" t="str">
        <f>Parameters!A$35</f>
        <v>Asset type 22</v>
      </c>
      <c r="B26" s="4"/>
      <c r="C26" s="4">
        <f>'Baseline calculations'!C58*(1-(1-'Benefit &amp; cost assumptions'!$D$3)*(1-'Benefit &amp; cost assumptions'!$D28)*(1-'Benefit &amp; cost assumptions'!$D56))</f>
        <v>0</v>
      </c>
      <c r="D26" s="4">
        <f>'Baseline calculations'!D58*(1-(1-'Benefit &amp; cost assumptions'!$D$3)*(1-'Benefit &amp; cost assumptions'!$D28)*(1-'Benefit &amp; cost assumptions'!$D56))</f>
        <v>0</v>
      </c>
      <c r="E26" s="4">
        <f>'Baseline calculations'!E58*(1-(1-'Benefit &amp; cost assumptions'!$D$3)*(1-'Benefit &amp; cost assumptions'!$D28)*(1-'Benefit &amp; cost assumptions'!$D56))</f>
        <v>0</v>
      </c>
      <c r="F26" s="4">
        <f>'Baseline calculations'!F58*(1-(1-'Benefit &amp; cost assumptions'!$D$3)*(1-'Benefit &amp; cost assumptions'!$D28)*(1-'Benefit &amp; cost assumptions'!$D56))</f>
        <v>0</v>
      </c>
      <c r="G26" s="4">
        <f>'Baseline calculations'!G58*(1-(1-'Benefit &amp; cost assumptions'!$D$3)*(1-'Benefit &amp; cost assumptions'!$D28)*(1-'Benefit &amp; cost assumptions'!$D56))</f>
        <v>0</v>
      </c>
      <c r="H26" s="4">
        <f>'Baseline calculations'!H58*(1-(1-'Benefit &amp; cost assumptions'!$D$3)*(1-'Benefit &amp; cost assumptions'!$D28)*(1-'Benefit &amp; cost assumptions'!$D56))</f>
        <v>0</v>
      </c>
      <c r="I26" s="4">
        <f>'Baseline calculations'!I58*(1-(1-'Benefit &amp; cost assumptions'!$D$3)*(1-'Benefit &amp; cost assumptions'!$D28)*(1-'Benefit &amp; cost assumptions'!$D56))</f>
        <v>0</v>
      </c>
      <c r="J26" s="4">
        <f>'Baseline calculations'!J58*(1-(1-'Benefit &amp; cost assumptions'!$D$3)*(1-'Benefit &amp; cost assumptions'!$D28)*(1-'Benefit &amp; cost assumptions'!$D56))</f>
        <v>0</v>
      </c>
      <c r="K26" s="4">
        <f>'Baseline calculations'!K58*(1-(1-'Benefit &amp; cost assumptions'!$D$3)*(1-'Benefit &amp; cost assumptions'!$D28)*(1-'Benefit &amp; cost assumptions'!$D56))</f>
        <v>0</v>
      </c>
      <c r="L26" s="4">
        <f>'Baseline calculations'!L58*(1-(1-'Benefit &amp; cost assumptions'!$D$3)*(1-'Benefit &amp; cost assumptions'!$D28)*(1-'Benefit &amp; cost assumptions'!$D56))</f>
        <v>0</v>
      </c>
      <c r="M26" s="4">
        <f>'Baseline calculations'!M58*(1-(1-'Benefit &amp; cost assumptions'!$D$3)*(1-'Benefit &amp; cost assumptions'!$D28)*(1-'Benefit &amp; cost assumptions'!$D56))</f>
        <v>0</v>
      </c>
      <c r="N26" s="4">
        <f>'Baseline calculations'!N58*(1-(1-'Benefit &amp; cost assumptions'!$D$3)*(1-'Benefit &amp; cost assumptions'!$D28)*(1-'Benefit &amp; cost assumptions'!$D56))</f>
        <v>0</v>
      </c>
      <c r="O26" s="4">
        <f>'Baseline calculations'!O58*(1-(1-'Benefit &amp; cost assumptions'!$D$3)*(1-'Benefit &amp; cost assumptions'!$D28)*(1-'Benefit &amp; cost assumptions'!$D56))</f>
        <v>0</v>
      </c>
      <c r="P26" s="4">
        <f>'Baseline calculations'!P58*(1-(1-'Benefit &amp; cost assumptions'!$D$3)*(1-'Benefit &amp; cost assumptions'!$D28)*(1-'Benefit &amp; cost assumptions'!$D56))</f>
        <v>0</v>
      </c>
      <c r="Q26" s="4">
        <f>'Baseline calculations'!Q58*(1-(1-'Benefit &amp; cost assumptions'!$D$3)*(1-'Benefit &amp; cost assumptions'!$D28)*(1-'Benefit &amp; cost assumptions'!$D56))</f>
        <v>0</v>
      </c>
      <c r="R26" s="4">
        <f>'Baseline calculations'!R58*(1-(1-'Benefit &amp; cost assumptions'!$D$3)*(1-'Benefit &amp; cost assumptions'!$D28)*(1-'Benefit &amp; cost assumptions'!$D56))</f>
        <v>0</v>
      </c>
      <c r="S26" s="4">
        <f>'Baseline calculations'!S58*(1-(1-'Benefit &amp; cost assumptions'!$D$3)*(1-'Benefit &amp; cost assumptions'!$D28)*(1-'Benefit &amp; cost assumptions'!$D56))</f>
        <v>0</v>
      </c>
      <c r="T26" s="4">
        <f>'Baseline calculations'!T58*(1-(1-'Benefit &amp; cost assumptions'!$D$3)*(1-'Benefit &amp; cost assumptions'!$D28)*(1-'Benefit &amp; cost assumptions'!$D56))</f>
        <v>0</v>
      </c>
      <c r="U26" s="4">
        <f>'Baseline calculations'!U58*(1-(1-'Benefit &amp; cost assumptions'!$D$3)*(1-'Benefit &amp; cost assumptions'!$D28)*(1-'Benefit &amp; cost assumptions'!$D56))</f>
        <v>0</v>
      </c>
      <c r="V26" s="4">
        <f>'Baseline calculations'!V58*(1-(1-'Benefit &amp; cost assumptions'!$D$3)*(1-'Benefit &amp; cost assumptions'!$D28)*(1-'Benefit &amp; cost assumptions'!$D56))</f>
        <v>0</v>
      </c>
    </row>
    <row r="27" spans="1:22" x14ac:dyDescent="0.25">
      <c r="A27" s="16" t="str">
        <f>Parameters!A$36</f>
        <v>Asset type 23</v>
      </c>
      <c r="B27" s="4"/>
      <c r="C27" s="4">
        <f>'Baseline calculations'!C59*(1-(1-'Benefit &amp; cost assumptions'!$D$3)*(1-'Benefit &amp; cost assumptions'!$D29)*(1-'Benefit &amp; cost assumptions'!$D57))</f>
        <v>0</v>
      </c>
      <c r="D27" s="4">
        <f>'Baseline calculations'!D59*(1-(1-'Benefit &amp; cost assumptions'!$D$3)*(1-'Benefit &amp; cost assumptions'!$D29)*(1-'Benefit &amp; cost assumptions'!$D57))</f>
        <v>0</v>
      </c>
      <c r="E27" s="4">
        <f>'Baseline calculations'!E59*(1-(1-'Benefit &amp; cost assumptions'!$D$3)*(1-'Benefit &amp; cost assumptions'!$D29)*(1-'Benefit &amp; cost assumptions'!$D57))</f>
        <v>0</v>
      </c>
      <c r="F27" s="4">
        <f>'Baseline calculations'!F59*(1-(1-'Benefit &amp; cost assumptions'!$D$3)*(1-'Benefit &amp; cost assumptions'!$D29)*(1-'Benefit &amp; cost assumptions'!$D57))</f>
        <v>0</v>
      </c>
      <c r="G27" s="4">
        <f>'Baseline calculations'!G59*(1-(1-'Benefit &amp; cost assumptions'!$D$3)*(1-'Benefit &amp; cost assumptions'!$D29)*(1-'Benefit &amp; cost assumptions'!$D57))</f>
        <v>0</v>
      </c>
      <c r="H27" s="4">
        <f>'Baseline calculations'!H59*(1-(1-'Benefit &amp; cost assumptions'!$D$3)*(1-'Benefit &amp; cost assumptions'!$D29)*(1-'Benefit &amp; cost assumptions'!$D57))</f>
        <v>0</v>
      </c>
      <c r="I27" s="4">
        <f>'Baseline calculations'!I59*(1-(1-'Benefit &amp; cost assumptions'!$D$3)*(1-'Benefit &amp; cost assumptions'!$D29)*(1-'Benefit &amp; cost assumptions'!$D57))</f>
        <v>0</v>
      </c>
      <c r="J27" s="4">
        <f>'Baseline calculations'!J59*(1-(1-'Benefit &amp; cost assumptions'!$D$3)*(1-'Benefit &amp; cost assumptions'!$D29)*(1-'Benefit &amp; cost assumptions'!$D57))</f>
        <v>0</v>
      </c>
      <c r="K27" s="4">
        <f>'Baseline calculations'!K59*(1-(1-'Benefit &amp; cost assumptions'!$D$3)*(1-'Benefit &amp; cost assumptions'!$D29)*(1-'Benefit &amp; cost assumptions'!$D57))</f>
        <v>0</v>
      </c>
      <c r="L27" s="4">
        <f>'Baseline calculations'!L59*(1-(1-'Benefit &amp; cost assumptions'!$D$3)*(1-'Benefit &amp; cost assumptions'!$D29)*(1-'Benefit &amp; cost assumptions'!$D57))</f>
        <v>0</v>
      </c>
      <c r="M27" s="4">
        <f>'Baseline calculations'!M59*(1-(1-'Benefit &amp; cost assumptions'!$D$3)*(1-'Benefit &amp; cost assumptions'!$D29)*(1-'Benefit &amp; cost assumptions'!$D57))</f>
        <v>0</v>
      </c>
      <c r="N27" s="4">
        <f>'Baseline calculations'!N59*(1-(1-'Benefit &amp; cost assumptions'!$D$3)*(1-'Benefit &amp; cost assumptions'!$D29)*(1-'Benefit &amp; cost assumptions'!$D57))</f>
        <v>0</v>
      </c>
      <c r="O27" s="4">
        <f>'Baseline calculations'!O59*(1-(1-'Benefit &amp; cost assumptions'!$D$3)*(1-'Benefit &amp; cost assumptions'!$D29)*(1-'Benefit &amp; cost assumptions'!$D57))</f>
        <v>0</v>
      </c>
      <c r="P27" s="4">
        <f>'Baseline calculations'!P59*(1-(1-'Benefit &amp; cost assumptions'!$D$3)*(1-'Benefit &amp; cost assumptions'!$D29)*(1-'Benefit &amp; cost assumptions'!$D57))</f>
        <v>0</v>
      </c>
      <c r="Q27" s="4">
        <f>'Baseline calculations'!Q59*(1-(1-'Benefit &amp; cost assumptions'!$D$3)*(1-'Benefit &amp; cost assumptions'!$D29)*(1-'Benefit &amp; cost assumptions'!$D57))</f>
        <v>0</v>
      </c>
      <c r="R27" s="4">
        <f>'Baseline calculations'!R59*(1-(1-'Benefit &amp; cost assumptions'!$D$3)*(1-'Benefit &amp; cost assumptions'!$D29)*(1-'Benefit &amp; cost assumptions'!$D57))</f>
        <v>0</v>
      </c>
      <c r="S27" s="4">
        <f>'Baseline calculations'!S59*(1-(1-'Benefit &amp; cost assumptions'!$D$3)*(1-'Benefit &amp; cost assumptions'!$D29)*(1-'Benefit &amp; cost assumptions'!$D57))</f>
        <v>0</v>
      </c>
      <c r="T27" s="4">
        <f>'Baseline calculations'!T59*(1-(1-'Benefit &amp; cost assumptions'!$D$3)*(1-'Benefit &amp; cost assumptions'!$D29)*(1-'Benefit &amp; cost assumptions'!$D57))</f>
        <v>0</v>
      </c>
      <c r="U27" s="4">
        <f>'Baseline calculations'!U59*(1-(1-'Benefit &amp; cost assumptions'!$D$3)*(1-'Benefit &amp; cost assumptions'!$D29)*(1-'Benefit &amp; cost assumptions'!$D57))</f>
        <v>0</v>
      </c>
      <c r="V27" s="4">
        <f>'Baseline calculations'!V59*(1-(1-'Benefit &amp; cost assumptions'!$D$3)*(1-'Benefit &amp; cost assumptions'!$D29)*(1-'Benefit &amp; cost assumptions'!$D57))</f>
        <v>0</v>
      </c>
    </row>
    <row r="28" spans="1:22" x14ac:dyDescent="0.25">
      <c r="A28" s="16" t="str">
        <f>Parameters!A$37</f>
        <v>Asset type 24</v>
      </c>
      <c r="B28" s="4"/>
      <c r="C28" s="4">
        <f>'Baseline calculations'!C60*(1-(1-'Benefit &amp; cost assumptions'!$D$3)*(1-'Benefit &amp; cost assumptions'!$D30)*(1-'Benefit &amp; cost assumptions'!$D58))</f>
        <v>0</v>
      </c>
      <c r="D28" s="4">
        <f>'Baseline calculations'!D60*(1-(1-'Benefit &amp; cost assumptions'!$D$3)*(1-'Benefit &amp; cost assumptions'!$D30)*(1-'Benefit &amp; cost assumptions'!$D58))</f>
        <v>0</v>
      </c>
      <c r="E28" s="4">
        <f>'Baseline calculations'!E60*(1-(1-'Benefit &amp; cost assumptions'!$D$3)*(1-'Benefit &amp; cost assumptions'!$D30)*(1-'Benefit &amp; cost assumptions'!$D58))</f>
        <v>0</v>
      </c>
      <c r="F28" s="4">
        <f>'Baseline calculations'!F60*(1-(1-'Benefit &amp; cost assumptions'!$D$3)*(1-'Benefit &amp; cost assumptions'!$D30)*(1-'Benefit &amp; cost assumptions'!$D58))</f>
        <v>0</v>
      </c>
      <c r="G28" s="4">
        <f>'Baseline calculations'!G60*(1-(1-'Benefit &amp; cost assumptions'!$D$3)*(1-'Benefit &amp; cost assumptions'!$D30)*(1-'Benefit &amp; cost assumptions'!$D58))</f>
        <v>0</v>
      </c>
      <c r="H28" s="4">
        <f>'Baseline calculations'!H60*(1-(1-'Benefit &amp; cost assumptions'!$D$3)*(1-'Benefit &amp; cost assumptions'!$D30)*(1-'Benefit &amp; cost assumptions'!$D58))</f>
        <v>0</v>
      </c>
      <c r="I28" s="4">
        <f>'Baseline calculations'!I60*(1-(1-'Benefit &amp; cost assumptions'!$D$3)*(1-'Benefit &amp; cost assumptions'!$D30)*(1-'Benefit &amp; cost assumptions'!$D58))</f>
        <v>0</v>
      </c>
      <c r="J28" s="4">
        <f>'Baseline calculations'!J60*(1-(1-'Benefit &amp; cost assumptions'!$D$3)*(1-'Benefit &amp; cost assumptions'!$D30)*(1-'Benefit &amp; cost assumptions'!$D58))</f>
        <v>0</v>
      </c>
      <c r="K28" s="4">
        <f>'Baseline calculations'!K60*(1-(1-'Benefit &amp; cost assumptions'!$D$3)*(1-'Benefit &amp; cost assumptions'!$D30)*(1-'Benefit &amp; cost assumptions'!$D58))</f>
        <v>0</v>
      </c>
      <c r="L28" s="4">
        <f>'Baseline calculations'!L60*(1-(1-'Benefit &amp; cost assumptions'!$D$3)*(1-'Benefit &amp; cost assumptions'!$D30)*(1-'Benefit &amp; cost assumptions'!$D58))</f>
        <v>0</v>
      </c>
      <c r="M28" s="4">
        <f>'Baseline calculations'!M60*(1-(1-'Benefit &amp; cost assumptions'!$D$3)*(1-'Benefit &amp; cost assumptions'!$D30)*(1-'Benefit &amp; cost assumptions'!$D58))</f>
        <v>0</v>
      </c>
      <c r="N28" s="4">
        <f>'Baseline calculations'!N60*(1-(1-'Benefit &amp; cost assumptions'!$D$3)*(1-'Benefit &amp; cost assumptions'!$D30)*(1-'Benefit &amp; cost assumptions'!$D58))</f>
        <v>0</v>
      </c>
      <c r="O28" s="4">
        <f>'Baseline calculations'!O60*(1-(1-'Benefit &amp; cost assumptions'!$D$3)*(1-'Benefit &amp; cost assumptions'!$D30)*(1-'Benefit &amp; cost assumptions'!$D58))</f>
        <v>0</v>
      </c>
      <c r="P28" s="4">
        <f>'Baseline calculations'!P60*(1-(1-'Benefit &amp; cost assumptions'!$D$3)*(1-'Benefit &amp; cost assumptions'!$D30)*(1-'Benefit &amp; cost assumptions'!$D58))</f>
        <v>0</v>
      </c>
      <c r="Q28" s="4">
        <f>'Baseline calculations'!Q60*(1-(1-'Benefit &amp; cost assumptions'!$D$3)*(1-'Benefit &amp; cost assumptions'!$D30)*(1-'Benefit &amp; cost assumptions'!$D58))</f>
        <v>0</v>
      </c>
      <c r="R28" s="4">
        <f>'Baseline calculations'!R60*(1-(1-'Benefit &amp; cost assumptions'!$D$3)*(1-'Benefit &amp; cost assumptions'!$D30)*(1-'Benefit &amp; cost assumptions'!$D58))</f>
        <v>0</v>
      </c>
      <c r="S28" s="4">
        <f>'Baseline calculations'!S60*(1-(1-'Benefit &amp; cost assumptions'!$D$3)*(1-'Benefit &amp; cost assumptions'!$D30)*(1-'Benefit &amp; cost assumptions'!$D58))</f>
        <v>0</v>
      </c>
      <c r="T28" s="4">
        <f>'Baseline calculations'!T60*(1-(1-'Benefit &amp; cost assumptions'!$D$3)*(1-'Benefit &amp; cost assumptions'!$D30)*(1-'Benefit &amp; cost assumptions'!$D58))</f>
        <v>0</v>
      </c>
      <c r="U28" s="4">
        <f>'Baseline calculations'!U60*(1-(1-'Benefit &amp; cost assumptions'!$D$3)*(1-'Benefit &amp; cost assumptions'!$D30)*(1-'Benefit &amp; cost assumptions'!$D58))</f>
        <v>0</v>
      </c>
      <c r="V28" s="4">
        <f>'Baseline calculations'!V60*(1-(1-'Benefit &amp; cost assumptions'!$D$3)*(1-'Benefit &amp; cost assumptions'!$D30)*(1-'Benefit &amp; cost assumptions'!$D58))</f>
        <v>0</v>
      </c>
    </row>
    <row r="29" spans="1:22" x14ac:dyDescent="0.25">
      <c r="A29" s="16" t="str">
        <f>Parameters!A$38</f>
        <v>Asset type 25</v>
      </c>
      <c r="B29" s="4"/>
      <c r="C29" s="4">
        <f>'Baseline calculations'!C61*(1-(1-'Benefit &amp; cost assumptions'!$D$3)*(1-'Benefit &amp; cost assumptions'!$D31)*(1-'Benefit &amp; cost assumptions'!$D59))</f>
        <v>0</v>
      </c>
      <c r="D29" s="4">
        <f>'Baseline calculations'!D61*(1-(1-'Benefit &amp; cost assumptions'!$D$3)*(1-'Benefit &amp; cost assumptions'!$D31)*(1-'Benefit &amp; cost assumptions'!$D59))</f>
        <v>0</v>
      </c>
      <c r="E29" s="4">
        <f>'Baseline calculations'!E61*(1-(1-'Benefit &amp; cost assumptions'!$D$3)*(1-'Benefit &amp; cost assumptions'!$D31)*(1-'Benefit &amp; cost assumptions'!$D59))</f>
        <v>0</v>
      </c>
      <c r="F29" s="4">
        <f>'Baseline calculations'!F61*(1-(1-'Benefit &amp; cost assumptions'!$D$3)*(1-'Benefit &amp; cost assumptions'!$D31)*(1-'Benefit &amp; cost assumptions'!$D59))</f>
        <v>0</v>
      </c>
      <c r="G29" s="4">
        <f>'Baseline calculations'!G61*(1-(1-'Benefit &amp; cost assumptions'!$D$3)*(1-'Benefit &amp; cost assumptions'!$D31)*(1-'Benefit &amp; cost assumptions'!$D59))</f>
        <v>0</v>
      </c>
      <c r="H29" s="4">
        <f>'Baseline calculations'!H61*(1-(1-'Benefit &amp; cost assumptions'!$D$3)*(1-'Benefit &amp; cost assumptions'!$D31)*(1-'Benefit &amp; cost assumptions'!$D59))</f>
        <v>0</v>
      </c>
      <c r="I29" s="4">
        <f>'Baseline calculations'!I61*(1-(1-'Benefit &amp; cost assumptions'!$D$3)*(1-'Benefit &amp; cost assumptions'!$D31)*(1-'Benefit &amp; cost assumptions'!$D59))</f>
        <v>0</v>
      </c>
      <c r="J29" s="4">
        <f>'Baseline calculations'!J61*(1-(1-'Benefit &amp; cost assumptions'!$D$3)*(1-'Benefit &amp; cost assumptions'!$D31)*(1-'Benefit &amp; cost assumptions'!$D59))</f>
        <v>0</v>
      </c>
      <c r="K29" s="4">
        <f>'Baseline calculations'!K61*(1-(1-'Benefit &amp; cost assumptions'!$D$3)*(1-'Benefit &amp; cost assumptions'!$D31)*(1-'Benefit &amp; cost assumptions'!$D59))</f>
        <v>0</v>
      </c>
      <c r="L29" s="4">
        <f>'Baseline calculations'!L61*(1-(1-'Benefit &amp; cost assumptions'!$D$3)*(1-'Benefit &amp; cost assumptions'!$D31)*(1-'Benefit &amp; cost assumptions'!$D59))</f>
        <v>0</v>
      </c>
      <c r="M29" s="4">
        <f>'Baseline calculations'!M61*(1-(1-'Benefit &amp; cost assumptions'!$D$3)*(1-'Benefit &amp; cost assumptions'!$D31)*(1-'Benefit &amp; cost assumptions'!$D59))</f>
        <v>0</v>
      </c>
      <c r="N29" s="4">
        <f>'Baseline calculations'!N61*(1-(1-'Benefit &amp; cost assumptions'!$D$3)*(1-'Benefit &amp; cost assumptions'!$D31)*(1-'Benefit &amp; cost assumptions'!$D59))</f>
        <v>0</v>
      </c>
      <c r="O29" s="4">
        <f>'Baseline calculations'!O61*(1-(1-'Benefit &amp; cost assumptions'!$D$3)*(1-'Benefit &amp; cost assumptions'!$D31)*(1-'Benefit &amp; cost assumptions'!$D59))</f>
        <v>0</v>
      </c>
      <c r="P29" s="4">
        <f>'Baseline calculations'!P61*(1-(1-'Benefit &amp; cost assumptions'!$D$3)*(1-'Benefit &amp; cost assumptions'!$D31)*(1-'Benefit &amp; cost assumptions'!$D59))</f>
        <v>0</v>
      </c>
      <c r="Q29" s="4">
        <f>'Baseline calculations'!Q61*(1-(1-'Benefit &amp; cost assumptions'!$D$3)*(1-'Benefit &amp; cost assumptions'!$D31)*(1-'Benefit &amp; cost assumptions'!$D59))</f>
        <v>0</v>
      </c>
      <c r="R29" s="4">
        <f>'Baseline calculations'!R61*(1-(1-'Benefit &amp; cost assumptions'!$D$3)*(1-'Benefit &amp; cost assumptions'!$D31)*(1-'Benefit &amp; cost assumptions'!$D59))</f>
        <v>0</v>
      </c>
      <c r="S29" s="4">
        <f>'Baseline calculations'!S61*(1-(1-'Benefit &amp; cost assumptions'!$D$3)*(1-'Benefit &amp; cost assumptions'!$D31)*(1-'Benefit &amp; cost assumptions'!$D59))</f>
        <v>0</v>
      </c>
      <c r="T29" s="4">
        <f>'Baseline calculations'!T61*(1-(1-'Benefit &amp; cost assumptions'!$D$3)*(1-'Benefit &amp; cost assumptions'!$D31)*(1-'Benefit &amp; cost assumptions'!$D59))</f>
        <v>0</v>
      </c>
      <c r="U29" s="4">
        <f>'Baseline calculations'!U61*(1-(1-'Benefit &amp; cost assumptions'!$D$3)*(1-'Benefit &amp; cost assumptions'!$D31)*(1-'Benefit &amp; cost assumptions'!$D59))</f>
        <v>0</v>
      </c>
      <c r="V29" s="4">
        <f>'Baseline calculations'!V61*(1-(1-'Benefit &amp; cost assumptions'!$D$3)*(1-'Benefit &amp; cost assumptions'!$D31)*(1-'Benefit &amp; cost assumptions'!$D59))</f>
        <v>0</v>
      </c>
    </row>
    <row r="30" spans="1:22" x14ac:dyDescent="0.25">
      <c r="B30" s="4"/>
      <c r="C30" s="4"/>
      <c r="D30" s="4"/>
      <c r="E30" s="4"/>
      <c r="F30" s="4"/>
      <c r="G30" s="4"/>
      <c r="H30" s="4"/>
      <c r="I30" s="4"/>
      <c r="J30" s="4"/>
      <c r="K30" s="4"/>
      <c r="L30" s="4"/>
      <c r="M30" s="4"/>
      <c r="N30" s="4"/>
      <c r="O30" s="4"/>
      <c r="P30" s="4"/>
      <c r="Q30" s="4"/>
      <c r="R30" s="4"/>
      <c r="S30" s="4"/>
      <c r="T30" s="4"/>
      <c r="U30" s="4"/>
      <c r="V30" s="4"/>
    </row>
    <row r="31" spans="1:22" x14ac:dyDescent="0.25">
      <c r="A31" t="s">
        <v>59</v>
      </c>
      <c r="C31" s="4" t="e">
        <f>SUM(C4:C29)</f>
        <v>#DIV/0!</v>
      </c>
      <c r="D31" s="4" t="e">
        <f t="shared" ref="D31:L31" si="0">SUM(D4:D29)</f>
        <v>#DIV/0!</v>
      </c>
      <c r="E31" s="4" t="e">
        <f t="shared" si="0"/>
        <v>#DIV/0!</v>
      </c>
      <c r="F31" s="4" t="e">
        <f t="shared" si="0"/>
        <v>#DIV/0!</v>
      </c>
      <c r="G31" s="4" t="e">
        <f t="shared" si="0"/>
        <v>#DIV/0!</v>
      </c>
      <c r="H31" s="4" t="e">
        <f t="shared" si="0"/>
        <v>#DIV/0!</v>
      </c>
      <c r="I31" s="4" t="e">
        <f t="shared" si="0"/>
        <v>#DIV/0!</v>
      </c>
      <c r="J31" s="4" t="e">
        <f t="shared" si="0"/>
        <v>#DIV/0!</v>
      </c>
      <c r="K31" s="4" t="e">
        <f t="shared" si="0"/>
        <v>#DIV/0!</v>
      </c>
      <c r="L31" s="4" t="e">
        <f t="shared" si="0"/>
        <v>#DIV/0!</v>
      </c>
      <c r="M31" s="4" t="e">
        <f t="shared" ref="M31:V31" si="1">SUM(M4:M29)</f>
        <v>#DIV/0!</v>
      </c>
      <c r="N31" s="4" t="e">
        <f t="shared" si="1"/>
        <v>#DIV/0!</v>
      </c>
      <c r="O31" s="4" t="e">
        <f t="shared" si="1"/>
        <v>#DIV/0!</v>
      </c>
      <c r="P31" s="4" t="e">
        <f t="shared" si="1"/>
        <v>#DIV/0!</v>
      </c>
      <c r="Q31" s="4" t="e">
        <f t="shared" si="1"/>
        <v>#DIV/0!</v>
      </c>
      <c r="R31" s="4" t="e">
        <f t="shared" si="1"/>
        <v>#DIV/0!</v>
      </c>
      <c r="S31" s="4" t="e">
        <f t="shared" si="1"/>
        <v>#DIV/0!</v>
      </c>
      <c r="T31" s="4" t="e">
        <f t="shared" si="1"/>
        <v>#DIV/0!</v>
      </c>
      <c r="U31" s="4" t="e">
        <f t="shared" si="1"/>
        <v>#DIV/0!</v>
      </c>
      <c r="V31" s="4" t="e">
        <f t="shared" si="1"/>
        <v>#DIV/0!</v>
      </c>
    </row>
    <row r="32" spans="1:22" x14ac:dyDescent="0.25">
      <c r="A32" t="s">
        <v>41</v>
      </c>
      <c r="C32" s="7" t="e">
        <f>C31*Parameters!$C$80</f>
        <v>#DIV/0!</v>
      </c>
      <c r="D32" s="7" t="e">
        <f>D31*Parameters!$C$80</f>
        <v>#DIV/0!</v>
      </c>
      <c r="E32" s="7" t="e">
        <f>E31*Parameters!$C$80</f>
        <v>#DIV/0!</v>
      </c>
      <c r="F32" s="7" t="e">
        <f>F31*Parameters!$C$80</f>
        <v>#DIV/0!</v>
      </c>
      <c r="G32" s="7" t="e">
        <f>G31*Parameters!$C$80</f>
        <v>#DIV/0!</v>
      </c>
      <c r="H32" s="7" t="e">
        <f>H31*Parameters!$C$80</f>
        <v>#DIV/0!</v>
      </c>
      <c r="I32" s="7" t="e">
        <f>I31*Parameters!$C$80</f>
        <v>#DIV/0!</v>
      </c>
      <c r="J32" s="7" t="e">
        <f>J31*Parameters!$C$80</f>
        <v>#DIV/0!</v>
      </c>
      <c r="K32" s="7" t="e">
        <f>K31*Parameters!$C$80</f>
        <v>#DIV/0!</v>
      </c>
      <c r="L32" s="7" t="e">
        <f>L31*Parameters!$C$80</f>
        <v>#DIV/0!</v>
      </c>
      <c r="M32" s="7" t="e">
        <f>M31*Parameters!$C$80</f>
        <v>#DIV/0!</v>
      </c>
      <c r="N32" s="7" t="e">
        <f>N31*Parameters!$C$80</f>
        <v>#DIV/0!</v>
      </c>
      <c r="O32" s="7" t="e">
        <f>O31*Parameters!$C$80</f>
        <v>#DIV/0!</v>
      </c>
      <c r="P32" s="7" t="e">
        <f>P31*Parameters!$C$80</f>
        <v>#DIV/0!</v>
      </c>
      <c r="Q32" s="7" t="e">
        <f>Q31*Parameters!$C$80</f>
        <v>#DIV/0!</v>
      </c>
      <c r="R32" s="7" t="e">
        <f>R31*Parameters!$C$80</f>
        <v>#DIV/0!</v>
      </c>
      <c r="S32" s="7" t="e">
        <f>S31*Parameters!$C$80</f>
        <v>#DIV/0!</v>
      </c>
      <c r="T32" s="7" t="e">
        <f>T31*Parameters!$C$80</f>
        <v>#DIV/0!</v>
      </c>
      <c r="U32" s="7" t="e">
        <f>U31*Parameters!$C$80</f>
        <v>#DIV/0!</v>
      </c>
      <c r="V32" s="7" t="e">
        <f>V31*Parameters!$C$80</f>
        <v>#DIV/0!</v>
      </c>
    </row>
    <row r="33" spans="1:22" x14ac:dyDescent="0.25">
      <c r="A33" t="s">
        <v>42</v>
      </c>
      <c r="C33" s="4" t="e">
        <f>C31+C32</f>
        <v>#DIV/0!</v>
      </c>
      <c r="D33" s="4" t="e">
        <f t="shared" ref="D33:V33" si="2">D31+D32</f>
        <v>#DIV/0!</v>
      </c>
      <c r="E33" s="4" t="e">
        <f t="shared" si="2"/>
        <v>#DIV/0!</v>
      </c>
      <c r="F33" s="4" t="e">
        <f t="shared" si="2"/>
        <v>#DIV/0!</v>
      </c>
      <c r="G33" s="4" t="e">
        <f t="shared" si="2"/>
        <v>#DIV/0!</v>
      </c>
      <c r="H33" s="4" t="e">
        <f t="shared" si="2"/>
        <v>#DIV/0!</v>
      </c>
      <c r="I33" s="4" t="e">
        <f t="shared" si="2"/>
        <v>#DIV/0!</v>
      </c>
      <c r="J33" s="4" t="e">
        <f t="shared" si="2"/>
        <v>#DIV/0!</v>
      </c>
      <c r="K33" s="4" t="e">
        <f t="shared" si="2"/>
        <v>#DIV/0!</v>
      </c>
      <c r="L33" s="4" t="e">
        <f t="shared" si="2"/>
        <v>#DIV/0!</v>
      </c>
      <c r="M33" s="4" t="e">
        <f t="shared" si="2"/>
        <v>#DIV/0!</v>
      </c>
      <c r="N33" s="4" t="e">
        <f t="shared" si="2"/>
        <v>#DIV/0!</v>
      </c>
      <c r="O33" s="4" t="e">
        <f t="shared" si="2"/>
        <v>#DIV/0!</v>
      </c>
      <c r="P33" s="4" t="e">
        <f t="shared" si="2"/>
        <v>#DIV/0!</v>
      </c>
      <c r="Q33" s="4" t="e">
        <f t="shared" si="2"/>
        <v>#DIV/0!</v>
      </c>
      <c r="R33" s="4" t="e">
        <f t="shared" si="2"/>
        <v>#DIV/0!</v>
      </c>
      <c r="S33" s="4" t="e">
        <f t="shared" si="2"/>
        <v>#DIV/0!</v>
      </c>
      <c r="T33" s="4" t="e">
        <f t="shared" si="2"/>
        <v>#DIV/0!</v>
      </c>
      <c r="U33" s="4" t="e">
        <f t="shared" si="2"/>
        <v>#DIV/0!</v>
      </c>
      <c r="V33" s="4" t="e">
        <f t="shared" si="2"/>
        <v>#DIV/0!</v>
      </c>
    </row>
    <row r="34" spans="1:22" ht="30" x14ac:dyDescent="0.25">
      <c r="A34" s="5" t="s">
        <v>53</v>
      </c>
      <c r="C34" s="8">
        <f>IF(C1&lt;='Benefit &amp; cost assumptions'!$D$61,0,IF(C1&lt;('Benefit &amp; cost assumptions'!$D$61+'Benefit &amp; cost assumptions'!$D$62),(C1-'Benefit &amp; cost assumptions'!$D$61)/'Benefit &amp; cost assumptions'!$D$62,1))*IF(C1&gt;'Benefit &amp; cost assumptions'!$D$63,0,1)</f>
        <v>0</v>
      </c>
      <c r="D34" s="8">
        <f>IF(D1&lt;='Benefit &amp; cost assumptions'!$D$61,0,IF(D1&lt;('Benefit &amp; cost assumptions'!$D$61+'Benefit &amp; cost assumptions'!$D$62),(D1-'Benefit &amp; cost assumptions'!$D$61)/'Benefit &amp; cost assumptions'!$D$62,1))*IF(D1&gt;'Benefit &amp; cost assumptions'!$D$63,0,1)</f>
        <v>0</v>
      </c>
      <c r="E34" s="8">
        <f>IF(E1&lt;='Benefit &amp; cost assumptions'!$D$61,0,IF(E1&lt;('Benefit &amp; cost assumptions'!$D$61+'Benefit &amp; cost assumptions'!$D$62),(E1-'Benefit &amp; cost assumptions'!$D$61)/'Benefit &amp; cost assumptions'!$D$62,1))*IF(E1&gt;'Benefit &amp; cost assumptions'!$D$63,0,1)</f>
        <v>0.2</v>
      </c>
      <c r="F34" s="8">
        <f>IF(F1&lt;='Benefit &amp; cost assumptions'!$D$61,0,IF(F1&lt;('Benefit &amp; cost assumptions'!$D$61+'Benefit &amp; cost assumptions'!$D$62),(F1-'Benefit &amp; cost assumptions'!$D$61)/'Benefit &amp; cost assumptions'!$D$62,1))*IF(F1&gt;'Benefit &amp; cost assumptions'!$D$63,0,1)</f>
        <v>0.4</v>
      </c>
      <c r="G34" s="8">
        <f>IF(G1&lt;='Benefit &amp; cost assumptions'!$D$61,0,IF(G1&lt;('Benefit &amp; cost assumptions'!$D$61+'Benefit &amp; cost assumptions'!$D$62),(G1-'Benefit &amp; cost assumptions'!$D$61)/'Benefit &amp; cost assumptions'!$D$62,1))*IF(G1&gt;'Benefit &amp; cost assumptions'!$D$63,0,1)</f>
        <v>0.6</v>
      </c>
      <c r="H34" s="8">
        <f>IF(H1&lt;='Benefit &amp; cost assumptions'!$D$61,0,IF(H1&lt;('Benefit &amp; cost assumptions'!$D$61+'Benefit &amp; cost assumptions'!$D$62),(H1-'Benefit &amp; cost assumptions'!$D$61)/'Benefit &amp; cost assumptions'!$D$62,1))*IF(H1&gt;'Benefit &amp; cost assumptions'!$D$63,0,1)</f>
        <v>0.8</v>
      </c>
      <c r="I34" s="8">
        <f>IF(I1&lt;='Benefit &amp; cost assumptions'!$D$61,0,IF(I1&lt;('Benefit &amp; cost assumptions'!$D$61+'Benefit &amp; cost assumptions'!$D$62),(I1-'Benefit &amp; cost assumptions'!$D$61)/'Benefit &amp; cost assumptions'!$D$62,1))*IF(I1&gt;'Benefit &amp; cost assumptions'!$D$63,0,1)</f>
        <v>1</v>
      </c>
      <c r="J34" s="8">
        <f>IF(J1&lt;='Benefit &amp; cost assumptions'!$D$61,0,IF(J1&lt;('Benefit &amp; cost assumptions'!$D$61+'Benefit &amp; cost assumptions'!$D$62),(J1-'Benefit &amp; cost assumptions'!$D$61)/'Benefit &amp; cost assumptions'!$D$62,1))*IF(J1&gt;'Benefit &amp; cost assumptions'!$D$63,0,1)</f>
        <v>1</v>
      </c>
      <c r="K34" s="8">
        <f>IF(K1&lt;='Benefit &amp; cost assumptions'!$D$61,0,IF(K1&lt;('Benefit &amp; cost assumptions'!$D$61+'Benefit &amp; cost assumptions'!$D$62),(K1-'Benefit &amp; cost assumptions'!$D$61)/'Benefit &amp; cost assumptions'!$D$62,1))*IF(K1&gt;'Benefit &amp; cost assumptions'!$D$63,0,1)</f>
        <v>1</v>
      </c>
      <c r="L34" s="8">
        <f>IF(L1&lt;='Benefit &amp; cost assumptions'!$D$61,0,IF(L1&lt;('Benefit &amp; cost assumptions'!$D$61+'Benefit &amp; cost assumptions'!$D$62),(L1-'Benefit &amp; cost assumptions'!$D$61)/'Benefit &amp; cost assumptions'!$D$62,1))*IF(L1&gt;'Benefit &amp; cost assumptions'!$D$63,0,1)</f>
        <v>1</v>
      </c>
      <c r="M34" s="8">
        <f>IF(M1&lt;='Benefit &amp; cost assumptions'!$D$61,0,IF(M1&lt;('Benefit &amp; cost assumptions'!$D$61+'Benefit &amp; cost assumptions'!$D$62),(M1-'Benefit &amp; cost assumptions'!$D$61)/'Benefit &amp; cost assumptions'!$D$62,1))*IF(M1&gt;'Benefit &amp; cost assumptions'!$D$63,0,1)</f>
        <v>1</v>
      </c>
      <c r="N34" s="8">
        <f>IF(N1&lt;='Benefit &amp; cost assumptions'!$D$61,0,IF(N1&lt;('Benefit &amp; cost assumptions'!$D$61+'Benefit &amp; cost assumptions'!$D$62),(N1-'Benefit &amp; cost assumptions'!$D$61)/'Benefit &amp; cost assumptions'!$D$62,1))*IF(N1&gt;'Benefit &amp; cost assumptions'!$D$63,0,1)</f>
        <v>1</v>
      </c>
      <c r="O34" s="8">
        <f>IF(O1&lt;='Benefit &amp; cost assumptions'!$D$61,0,IF(O1&lt;('Benefit &amp; cost assumptions'!$D$61+'Benefit &amp; cost assumptions'!$D$62),(O1-'Benefit &amp; cost assumptions'!$D$61)/'Benefit &amp; cost assumptions'!$D$62,1))*IF(O1&gt;'Benefit &amp; cost assumptions'!$D$63,0,1)</f>
        <v>1</v>
      </c>
      <c r="P34" s="8">
        <f>IF(P1&lt;='Benefit &amp; cost assumptions'!$D$61,0,IF(P1&lt;('Benefit &amp; cost assumptions'!$D$61+'Benefit &amp; cost assumptions'!$D$62),(P1-'Benefit &amp; cost assumptions'!$D$61)/'Benefit &amp; cost assumptions'!$D$62,1))*IF(P1&gt;'Benefit &amp; cost assumptions'!$D$63,0,1)</f>
        <v>1</v>
      </c>
      <c r="Q34" s="8">
        <f>IF(Q1&lt;='Benefit &amp; cost assumptions'!$D$61,0,IF(Q1&lt;('Benefit &amp; cost assumptions'!$D$61+'Benefit &amp; cost assumptions'!$D$62),(Q1-'Benefit &amp; cost assumptions'!$D$61)/'Benefit &amp; cost assumptions'!$D$62,1))*IF(Q1&gt;'Benefit &amp; cost assumptions'!$D$63,0,1)</f>
        <v>1</v>
      </c>
      <c r="R34" s="8">
        <f>IF(R1&lt;='Benefit &amp; cost assumptions'!$D$61,0,IF(R1&lt;('Benefit &amp; cost assumptions'!$D$61+'Benefit &amp; cost assumptions'!$D$62),(R1-'Benefit &amp; cost assumptions'!$D$61)/'Benefit &amp; cost assumptions'!$D$62,1))*IF(R1&gt;'Benefit &amp; cost assumptions'!$D$63,0,1)</f>
        <v>1</v>
      </c>
      <c r="S34" s="8">
        <f>IF(S1&lt;='Benefit &amp; cost assumptions'!$D$61,0,IF(S1&lt;('Benefit &amp; cost assumptions'!$D$61+'Benefit &amp; cost assumptions'!$D$62),(S1-'Benefit &amp; cost assumptions'!$D$61)/'Benefit &amp; cost assumptions'!$D$62,1))*IF(S1&gt;'Benefit &amp; cost assumptions'!$D$63,0,1)</f>
        <v>1</v>
      </c>
      <c r="T34" s="8">
        <f>IF(T1&lt;='Benefit &amp; cost assumptions'!$D$61,0,IF(T1&lt;('Benefit &amp; cost assumptions'!$D$61+'Benefit &amp; cost assumptions'!$D$62),(T1-'Benefit &amp; cost assumptions'!$D$61)/'Benefit &amp; cost assumptions'!$D$62,1))*IF(T1&gt;'Benefit &amp; cost assumptions'!$D$63,0,1)</f>
        <v>1</v>
      </c>
      <c r="U34" s="8">
        <f>IF(U1&lt;='Benefit &amp; cost assumptions'!$D$61,0,IF(U1&lt;('Benefit &amp; cost assumptions'!$D$61+'Benefit &amp; cost assumptions'!$D$62),(U1-'Benefit &amp; cost assumptions'!$D$61)/'Benefit &amp; cost assumptions'!$D$62,1))*IF(U1&gt;'Benefit &amp; cost assumptions'!$D$63,0,1)</f>
        <v>1</v>
      </c>
      <c r="V34" s="8">
        <f>IF(V1&lt;='Benefit &amp; cost assumptions'!$D$61,0,IF(V1&lt;('Benefit &amp; cost assumptions'!$D$61+'Benefit &amp; cost assumptions'!$D$62),(V1-'Benefit &amp; cost assumptions'!$D$61)/'Benefit &amp; cost assumptions'!$D$62,1))*IF(V1&gt;'Benefit &amp; cost assumptions'!$D$63,0,1)</f>
        <v>1</v>
      </c>
    </row>
    <row r="35" spans="1:22" x14ac:dyDescent="0.25">
      <c r="A35" t="s">
        <v>43</v>
      </c>
      <c r="B35" s="12"/>
      <c r="C35" s="4" t="e">
        <f t="shared" ref="C35:V35" si="3">C33*C34</f>
        <v>#DIV/0!</v>
      </c>
      <c r="D35" s="4" t="e">
        <f t="shared" si="3"/>
        <v>#DIV/0!</v>
      </c>
      <c r="E35" s="4" t="e">
        <f t="shared" si="3"/>
        <v>#DIV/0!</v>
      </c>
      <c r="F35" s="4" t="e">
        <f t="shared" si="3"/>
        <v>#DIV/0!</v>
      </c>
      <c r="G35" s="4" t="e">
        <f t="shared" si="3"/>
        <v>#DIV/0!</v>
      </c>
      <c r="H35" s="4" t="e">
        <f t="shared" si="3"/>
        <v>#DIV/0!</v>
      </c>
      <c r="I35" s="4" t="e">
        <f t="shared" si="3"/>
        <v>#DIV/0!</v>
      </c>
      <c r="J35" s="4" t="e">
        <f t="shared" si="3"/>
        <v>#DIV/0!</v>
      </c>
      <c r="K35" s="4" t="e">
        <f t="shared" si="3"/>
        <v>#DIV/0!</v>
      </c>
      <c r="L35" s="4" t="e">
        <f t="shared" si="3"/>
        <v>#DIV/0!</v>
      </c>
      <c r="M35" s="4" t="e">
        <f t="shared" si="3"/>
        <v>#DIV/0!</v>
      </c>
      <c r="N35" s="4" t="e">
        <f t="shared" si="3"/>
        <v>#DIV/0!</v>
      </c>
      <c r="O35" s="4" t="e">
        <f t="shared" si="3"/>
        <v>#DIV/0!</v>
      </c>
      <c r="P35" s="4" t="e">
        <f t="shared" si="3"/>
        <v>#DIV/0!</v>
      </c>
      <c r="Q35" s="4" t="e">
        <f t="shared" si="3"/>
        <v>#DIV/0!</v>
      </c>
      <c r="R35" s="4" t="e">
        <f t="shared" si="3"/>
        <v>#DIV/0!</v>
      </c>
      <c r="S35" s="4" t="e">
        <f t="shared" si="3"/>
        <v>#DIV/0!</v>
      </c>
      <c r="T35" s="4" t="e">
        <f t="shared" si="3"/>
        <v>#DIV/0!</v>
      </c>
      <c r="U35" s="4" t="e">
        <f t="shared" si="3"/>
        <v>#DIV/0!</v>
      </c>
      <c r="V35" s="4" t="e">
        <f t="shared" si="3"/>
        <v>#DIV/0!</v>
      </c>
    </row>
    <row r="37" spans="1:22" ht="18.75" x14ac:dyDescent="0.3">
      <c r="A37" s="11" t="s">
        <v>44</v>
      </c>
      <c r="B37" s="12" t="e">
        <f>NPV(Parameters!$C$114,'Intervention 1 calculations'!C35:V35)</f>
        <v>#DIV/0!</v>
      </c>
      <c r="C37" s="4"/>
      <c r="D37" s="4"/>
      <c r="E37" s="4"/>
      <c r="F37" s="4"/>
      <c r="G37" s="4"/>
      <c r="H37" s="4"/>
      <c r="I37" s="4"/>
      <c r="J37" s="4"/>
      <c r="K37" s="4"/>
      <c r="L37" s="4"/>
      <c r="M37" s="4"/>
      <c r="N37" s="4"/>
      <c r="O37" s="4"/>
      <c r="P37" s="4"/>
      <c r="Q37" s="4"/>
      <c r="R37" s="4"/>
      <c r="S37" s="4"/>
      <c r="T37" s="4"/>
      <c r="U37" s="4"/>
      <c r="V37" s="4"/>
    </row>
    <row r="38" spans="1:22" x14ac:dyDescent="0.25">
      <c r="C38" s="4"/>
      <c r="D38" s="4"/>
      <c r="E38" s="4"/>
      <c r="F38" s="4"/>
      <c r="G38" s="4"/>
      <c r="H38" s="4"/>
      <c r="I38" s="4"/>
      <c r="J38" s="4"/>
      <c r="K38" s="4"/>
      <c r="L38" s="4"/>
      <c r="M38" s="4"/>
      <c r="N38" s="4"/>
      <c r="O38" s="4"/>
      <c r="P38" s="4"/>
      <c r="Q38" s="4"/>
      <c r="R38" s="4"/>
      <c r="S38" s="4"/>
      <c r="T38" s="4"/>
      <c r="U38" s="4"/>
      <c r="V38" s="4"/>
    </row>
    <row r="39" spans="1:22" ht="18.75" x14ac:dyDescent="0.3">
      <c r="A39" s="11" t="s">
        <v>60</v>
      </c>
      <c r="C39" s="4"/>
      <c r="D39" s="4"/>
      <c r="E39" s="4"/>
      <c r="F39" s="4"/>
      <c r="G39" s="4"/>
      <c r="H39" s="4"/>
      <c r="I39" s="4"/>
      <c r="J39" s="4"/>
      <c r="K39" s="4"/>
      <c r="L39" s="4"/>
      <c r="M39" s="4"/>
      <c r="N39" s="4"/>
      <c r="O39" s="4"/>
      <c r="P39" s="4"/>
      <c r="Q39" s="4"/>
      <c r="R39" s="4"/>
      <c r="S39" s="4"/>
      <c r="T39" s="4"/>
      <c r="U39" s="4"/>
      <c r="V39" s="4"/>
    </row>
    <row r="40" spans="1:22" x14ac:dyDescent="0.25">
      <c r="A40" t="s">
        <v>45</v>
      </c>
      <c r="C40" s="23">
        <f>IF(C1&lt;='Benefit &amp; cost assumptions'!$D66,'Benefit &amp; cost assumptions'!$D73,'Benefit &amp; cost assumptions'!$D80)</f>
        <v>1325000</v>
      </c>
      <c r="D40" s="23">
        <f>IF(D1&lt;='Benefit &amp; cost assumptions'!$D66,'Benefit &amp; cost assumptions'!$D73,'Benefit &amp; cost assumptions'!$D80)</f>
        <v>1325000</v>
      </c>
      <c r="E40" s="23">
        <f>IF(E1&lt;='Benefit &amp; cost assumptions'!$D66,'Benefit &amp; cost assumptions'!$D73,'Benefit &amp; cost assumptions'!$D80)</f>
        <v>228750</v>
      </c>
      <c r="F40" s="23">
        <f>IF(F1&lt;='Benefit &amp; cost assumptions'!$D66,'Benefit &amp; cost assumptions'!$D73,'Benefit &amp; cost assumptions'!$D80)</f>
        <v>228750</v>
      </c>
      <c r="G40" s="23">
        <f>IF(G1&lt;='Benefit &amp; cost assumptions'!$D66,'Benefit &amp; cost assumptions'!$D73,'Benefit &amp; cost assumptions'!$D80)</f>
        <v>228750</v>
      </c>
      <c r="H40" s="23">
        <f>IF(H1&lt;='Benefit &amp; cost assumptions'!$D66,'Benefit &amp; cost assumptions'!$D73,'Benefit &amp; cost assumptions'!$D80)</f>
        <v>228750</v>
      </c>
      <c r="I40" s="23">
        <f>IF(I1&lt;='Benefit &amp; cost assumptions'!$D66,'Benefit &amp; cost assumptions'!$D73,'Benefit &amp; cost assumptions'!$D80)</f>
        <v>228750</v>
      </c>
      <c r="J40" s="23">
        <f>IF(J1&lt;='Benefit &amp; cost assumptions'!$D66,'Benefit &amp; cost assumptions'!$D73,'Benefit &amp; cost assumptions'!$D80)</f>
        <v>228750</v>
      </c>
      <c r="K40" s="23">
        <f>IF(K1&lt;='Benefit &amp; cost assumptions'!$D66,'Benefit &amp; cost assumptions'!$D73,'Benefit &amp; cost assumptions'!$D80)</f>
        <v>228750</v>
      </c>
      <c r="L40" s="23">
        <f>IF(L1&lt;='Benefit &amp; cost assumptions'!$D66,'Benefit &amp; cost assumptions'!$D73,'Benefit &amp; cost assumptions'!$D80)</f>
        <v>228750</v>
      </c>
      <c r="M40" s="23">
        <f>IF(M1&lt;='Benefit &amp; cost assumptions'!$D66,'Benefit &amp; cost assumptions'!$D73,'Benefit &amp; cost assumptions'!$D80)</f>
        <v>228750</v>
      </c>
      <c r="N40" s="23">
        <f>IF(N1&lt;='Benefit &amp; cost assumptions'!$D66,'Benefit &amp; cost assumptions'!$D73,'Benefit &amp; cost assumptions'!$D80)</f>
        <v>228750</v>
      </c>
      <c r="O40" s="23">
        <f>IF(O1&lt;='Benefit &amp; cost assumptions'!$D66,'Benefit &amp; cost assumptions'!$D73,'Benefit &amp; cost assumptions'!$D80)</f>
        <v>228750</v>
      </c>
      <c r="P40" s="23">
        <f>IF(P1&lt;='Benefit &amp; cost assumptions'!$D66,'Benefit &amp; cost assumptions'!$D73,'Benefit &amp; cost assumptions'!$D80)</f>
        <v>228750</v>
      </c>
      <c r="Q40" s="23">
        <f>IF(Q1&lt;='Benefit &amp; cost assumptions'!$D66,'Benefit &amp; cost assumptions'!$D73,'Benefit &amp; cost assumptions'!$D80)</f>
        <v>228750</v>
      </c>
      <c r="R40" s="23">
        <f>IF(R1&lt;='Benefit &amp; cost assumptions'!$D66,'Benefit &amp; cost assumptions'!$D73,'Benefit &amp; cost assumptions'!$D80)</f>
        <v>228750</v>
      </c>
      <c r="S40" s="23">
        <f>IF(S1&lt;='Benefit &amp; cost assumptions'!$D66,'Benefit &amp; cost assumptions'!$D73,'Benefit &amp; cost assumptions'!$D80)</f>
        <v>228750</v>
      </c>
      <c r="T40" s="23">
        <f>IF(T1&lt;='Benefit &amp; cost assumptions'!$D66,'Benefit &amp; cost assumptions'!$D73,'Benefit &amp; cost assumptions'!$D80)</f>
        <v>228750</v>
      </c>
      <c r="U40" s="23">
        <f>IF(U1&lt;='Benefit &amp; cost assumptions'!$D66,'Benefit &amp; cost assumptions'!$D73,'Benefit &amp; cost assumptions'!$D80)</f>
        <v>228750</v>
      </c>
      <c r="V40" s="23">
        <f>IF(V1&lt;='Benefit &amp; cost assumptions'!$D66,'Benefit &amp; cost assumptions'!$D73,'Benefit &amp; cost assumptions'!$D80)</f>
        <v>228750</v>
      </c>
    </row>
    <row r="41" spans="1:22" ht="30" x14ac:dyDescent="0.25">
      <c r="A41" s="9" t="s">
        <v>116</v>
      </c>
      <c r="C41" s="23">
        <f>IF(C1&lt;='Benefit &amp; cost assumptions'!$D66,'Benefit &amp; cost assumptions'!$D85,'Benefit &amp; cost assumptions'!$D90)</f>
        <v>50000</v>
      </c>
      <c r="D41" s="23">
        <f>IF(D1&lt;='Benefit &amp; cost assumptions'!$D66,'Benefit &amp; cost assumptions'!$D85,'Benefit &amp; cost assumptions'!$D90)</f>
        <v>50000</v>
      </c>
      <c r="E41" s="23">
        <f>IF(E1&lt;='Benefit &amp; cost assumptions'!$D66,'Benefit &amp; cost assumptions'!$D85,'Benefit &amp; cost assumptions'!$D90)</f>
        <v>25000</v>
      </c>
      <c r="F41" s="23">
        <f>IF(F1&lt;='Benefit &amp; cost assumptions'!$D66,'Benefit &amp; cost assumptions'!$D85,'Benefit &amp; cost assumptions'!$D90)</f>
        <v>25000</v>
      </c>
      <c r="G41" s="23">
        <f>IF(G1&lt;='Benefit &amp; cost assumptions'!$D66,'Benefit &amp; cost assumptions'!$D85,'Benefit &amp; cost assumptions'!$D90)</f>
        <v>25000</v>
      </c>
      <c r="H41" s="23">
        <f>IF(H1&lt;='Benefit &amp; cost assumptions'!$D66,'Benefit &amp; cost assumptions'!$D85,'Benefit &amp; cost assumptions'!$D90)</f>
        <v>25000</v>
      </c>
      <c r="I41" s="23">
        <f>IF(I1&lt;='Benefit &amp; cost assumptions'!$D66,'Benefit &amp; cost assumptions'!$D85,'Benefit &amp; cost assumptions'!$D90)</f>
        <v>25000</v>
      </c>
      <c r="J41" s="23">
        <f>IF(J1&lt;='Benefit &amp; cost assumptions'!$D66,'Benefit &amp; cost assumptions'!$D85,'Benefit &amp; cost assumptions'!$D90)</f>
        <v>25000</v>
      </c>
      <c r="K41" s="23">
        <f>IF(K1&lt;='Benefit &amp; cost assumptions'!$D66,'Benefit &amp; cost assumptions'!$D85,'Benefit &amp; cost assumptions'!$D90)</f>
        <v>25000</v>
      </c>
      <c r="L41" s="23">
        <f>IF(L1&lt;='Benefit &amp; cost assumptions'!$D66,'Benefit &amp; cost assumptions'!$D85,'Benefit &amp; cost assumptions'!$D90)</f>
        <v>25000</v>
      </c>
      <c r="M41" s="23">
        <f>IF(M1&lt;='Benefit &amp; cost assumptions'!$D66,'Benefit &amp; cost assumptions'!$D85,'Benefit &amp; cost assumptions'!$D90)</f>
        <v>25000</v>
      </c>
      <c r="N41" s="23">
        <f>IF(N1&lt;='Benefit &amp; cost assumptions'!$D66,'Benefit &amp; cost assumptions'!$D85,'Benefit &amp; cost assumptions'!$D90)</f>
        <v>25000</v>
      </c>
      <c r="O41" s="23">
        <f>IF(O1&lt;='Benefit &amp; cost assumptions'!$D66,'Benefit &amp; cost assumptions'!$D85,'Benefit &amp; cost assumptions'!$D90)</f>
        <v>25000</v>
      </c>
      <c r="P41" s="23">
        <f>IF(P1&lt;='Benefit &amp; cost assumptions'!$D66,'Benefit &amp; cost assumptions'!$D85,'Benefit &amp; cost assumptions'!$D90)</f>
        <v>25000</v>
      </c>
      <c r="Q41" s="23">
        <f>IF(Q1&lt;='Benefit &amp; cost assumptions'!$D66,'Benefit &amp; cost assumptions'!$D85,'Benefit &amp; cost assumptions'!$D90)</f>
        <v>25000</v>
      </c>
      <c r="R41" s="23">
        <f>IF(R1&lt;='Benefit &amp; cost assumptions'!$D66,'Benefit &amp; cost assumptions'!$D85,'Benefit &amp; cost assumptions'!$D90)</f>
        <v>25000</v>
      </c>
      <c r="S41" s="23">
        <f>IF(S1&lt;='Benefit &amp; cost assumptions'!$D66,'Benefit &amp; cost assumptions'!$D85,'Benefit &amp; cost assumptions'!$D90)</f>
        <v>25000</v>
      </c>
      <c r="T41" s="23">
        <f>IF(T1&lt;='Benefit &amp; cost assumptions'!$D66,'Benefit &amp; cost assumptions'!$D85,'Benefit &amp; cost assumptions'!$D90)</f>
        <v>25000</v>
      </c>
      <c r="U41" s="23">
        <f>IF(U1&lt;='Benefit &amp; cost assumptions'!$D66,'Benefit &amp; cost assumptions'!$D85,'Benefit &amp; cost assumptions'!$D90)</f>
        <v>25000</v>
      </c>
      <c r="V41" s="23">
        <f>IF(V1&lt;='Benefit &amp; cost assumptions'!$D66,'Benefit &amp; cost assumptions'!$D85,'Benefit &amp; cost assumptions'!$D90)</f>
        <v>25000</v>
      </c>
    </row>
    <row r="42" spans="1:22" x14ac:dyDescent="0.25">
      <c r="A42" t="s">
        <v>15</v>
      </c>
      <c r="C42" s="4">
        <f>(C40+C41)*IF(C$1&gt;'Benefit &amp; cost assumptions'!$D$63,0,1)</f>
        <v>1375000</v>
      </c>
      <c r="D42" s="4">
        <f>(D40+D41)*IF(D$1&gt;'Benefit &amp; cost assumptions'!$D$63,0,1)</f>
        <v>1375000</v>
      </c>
      <c r="E42" s="4">
        <f>(E40+E41)*IF(E$1&gt;'Benefit &amp; cost assumptions'!$D$63,0,1)</f>
        <v>253750</v>
      </c>
      <c r="F42" s="4">
        <f>(F40+F41)*IF(F$1&gt;'Benefit &amp; cost assumptions'!$D$63,0,1)</f>
        <v>253750</v>
      </c>
      <c r="G42" s="4">
        <f>(G40+G41)*IF(G$1&gt;'Benefit &amp; cost assumptions'!$D$63,0,1)</f>
        <v>253750</v>
      </c>
      <c r="H42" s="4">
        <f>(H40+H41)*IF(H$1&gt;'Benefit &amp; cost assumptions'!$D$63,0,1)</f>
        <v>253750</v>
      </c>
      <c r="I42" s="4">
        <f>(I40+I41)*IF(I$1&gt;'Benefit &amp; cost assumptions'!$D$63,0,1)</f>
        <v>253750</v>
      </c>
      <c r="J42" s="4">
        <f>(J40+J41)*IF(J$1&gt;'Benefit &amp; cost assumptions'!$D$63,0,1)</f>
        <v>253750</v>
      </c>
      <c r="K42" s="4">
        <f>(K40+K41)*IF(K$1&gt;'Benefit &amp; cost assumptions'!$D$63,0,1)</f>
        <v>253750</v>
      </c>
      <c r="L42" s="4">
        <f>(L40+L41)*IF(L$1&gt;'Benefit &amp; cost assumptions'!$D$63,0,1)</f>
        <v>253750</v>
      </c>
      <c r="M42" s="4">
        <f>(M40+M41)*IF(M$1&gt;'Benefit &amp; cost assumptions'!$D$63,0,1)</f>
        <v>253750</v>
      </c>
      <c r="N42" s="4">
        <f>(N40+N41)*IF(N$1&gt;'Benefit &amp; cost assumptions'!$D$63,0,1)</f>
        <v>253750</v>
      </c>
      <c r="O42" s="4">
        <f>(O40+O41)*IF(O$1&gt;'Benefit &amp; cost assumptions'!$D$63,0,1)</f>
        <v>253750</v>
      </c>
      <c r="P42" s="4">
        <f>(P40+P41)*IF(P$1&gt;'Benefit &amp; cost assumptions'!$D$63,0,1)</f>
        <v>253750</v>
      </c>
      <c r="Q42" s="4">
        <f>(Q40+Q41)*IF(Q$1&gt;'Benefit &amp; cost assumptions'!$D$63,0,1)</f>
        <v>253750</v>
      </c>
      <c r="R42" s="4">
        <f>(R40+R41)*IF(R$1&gt;'Benefit &amp; cost assumptions'!$D$63,0,1)</f>
        <v>253750</v>
      </c>
      <c r="S42" s="4">
        <f>(S40+S41)*IF(S$1&gt;'Benefit &amp; cost assumptions'!$D$63,0,1)</f>
        <v>253750</v>
      </c>
      <c r="T42" s="4">
        <f>(T40+T41)*IF(T$1&gt;'Benefit &amp; cost assumptions'!$D$63,0,1)</f>
        <v>253750</v>
      </c>
      <c r="U42" s="4">
        <f>(U40+U41)*IF(U$1&gt;'Benefit &amp; cost assumptions'!$D$63,0,1)</f>
        <v>253750</v>
      </c>
      <c r="V42" s="4">
        <f>(V40+V41)*IF(V$1&gt;'Benefit &amp; cost assumptions'!$D$63,0,1)</f>
        <v>253750</v>
      </c>
    </row>
    <row r="43" spans="1:22" x14ac:dyDescent="0.25">
      <c r="C43" s="4"/>
      <c r="D43" s="4"/>
      <c r="E43" s="4"/>
      <c r="F43" s="4"/>
      <c r="G43" s="4"/>
      <c r="H43" s="4"/>
      <c r="I43" s="4"/>
      <c r="J43" s="4"/>
      <c r="K43" s="4"/>
      <c r="L43" s="4"/>
      <c r="M43" s="4"/>
      <c r="N43" s="4"/>
      <c r="O43" s="4"/>
      <c r="P43" s="4"/>
      <c r="Q43" s="4"/>
      <c r="R43" s="4"/>
      <c r="S43" s="4"/>
      <c r="T43" s="4"/>
      <c r="U43" s="4"/>
      <c r="V43" s="4"/>
    </row>
    <row r="44" spans="1:22" ht="18.75" x14ac:dyDescent="0.3">
      <c r="A44" s="11" t="s">
        <v>46</v>
      </c>
      <c r="B44" s="12">
        <f>NPV(Parameters!$C$114,'Intervention 1 calculations'!C42:V42)</f>
        <v>5247149.819997753</v>
      </c>
      <c r="C44" s="4"/>
      <c r="D44" s="4"/>
      <c r="E44" s="4"/>
      <c r="F44" s="4"/>
      <c r="G44" s="4"/>
      <c r="H44" s="4"/>
      <c r="I44" s="4"/>
      <c r="J44" s="4"/>
      <c r="K44" s="4"/>
      <c r="L44" s="4"/>
      <c r="M44" s="4"/>
      <c r="N44" s="4"/>
      <c r="O44" s="4"/>
      <c r="P44" s="4"/>
      <c r="Q44" s="4"/>
      <c r="R44" s="4"/>
      <c r="S44" s="4"/>
      <c r="T44" s="4"/>
      <c r="U44" s="4"/>
      <c r="V44" s="4"/>
    </row>
    <row r="45" spans="1:22" x14ac:dyDescent="0.25">
      <c r="C45" s="4"/>
      <c r="D45" s="4"/>
      <c r="E45" s="4"/>
      <c r="F45" s="4"/>
      <c r="G45" s="4"/>
      <c r="H45" s="4"/>
      <c r="I45" s="4"/>
      <c r="J45" s="4"/>
      <c r="K45" s="4"/>
      <c r="L45" s="4"/>
      <c r="M45" s="4"/>
      <c r="N45" s="4"/>
      <c r="O45" s="4"/>
      <c r="P45" s="4"/>
      <c r="Q45" s="4"/>
      <c r="R45" s="4"/>
      <c r="S45" s="4"/>
      <c r="T45" s="4"/>
      <c r="U45" s="4"/>
      <c r="V45" s="4"/>
    </row>
    <row r="46" spans="1:22" ht="18.75" x14ac:dyDescent="0.3">
      <c r="A46" s="11" t="s">
        <v>47</v>
      </c>
      <c r="B46" t="e">
        <f>B37/B44</f>
        <v>#DIV/0!</v>
      </c>
      <c r="C46" s="4"/>
      <c r="D46" s="4"/>
      <c r="E46" s="4"/>
      <c r="F46" s="4"/>
      <c r="G46" s="4"/>
      <c r="H46" s="4"/>
      <c r="I46" s="4"/>
      <c r="J46" s="4"/>
      <c r="K46" s="4"/>
      <c r="L46" s="4"/>
      <c r="M46" s="4"/>
      <c r="N46" s="4"/>
      <c r="O46" s="4"/>
      <c r="P46" s="4"/>
      <c r="Q46" s="4"/>
      <c r="R46" s="4"/>
      <c r="S46" s="4"/>
      <c r="T46" s="4"/>
      <c r="U46" s="4"/>
      <c r="V46" s="4"/>
    </row>
    <row r="47" spans="1:22" x14ac:dyDescent="0.25">
      <c r="C47" s="4"/>
      <c r="D47" s="4"/>
      <c r="E47" s="4"/>
      <c r="F47" s="4"/>
      <c r="G47" s="4"/>
      <c r="H47" s="4"/>
      <c r="I47" s="4"/>
      <c r="J47" s="4"/>
      <c r="K47" s="4"/>
      <c r="L47" s="4"/>
      <c r="M47" s="4"/>
      <c r="N47" s="4"/>
      <c r="O47" s="4"/>
      <c r="P47" s="4"/>
      <c r="Q47" s="4"/>
      <c r="R47" s="4"/>
      <c r="S47" s="4"/>
      <c r="T47" s="4"/>
      <c r="U47" s="4"/>
      <c r="V47" s="4"/>
    </row>
    <row r="48" spans="1:22" x14ac:dyDescent="0.25">
      <c r="C48" s="4"/>
      <c r="D48" s="4"/>
      <c r="E48" s="4"/>
      <c r="F48" s="4"/>
      <c r="G48" s="4"/>
      <c r="H48" s="4"/>
      <c r="I48" s="4"/>
      <c r="J48" s="4"/>
      <c r="K48" s="4"/>
      <c r="L48" s="4"/>
      <c r="M48" s="4"/>
      <c r="N48" s="4"/>
      <c r="O48" s="4"/>
      <c r="P48" s="4"/>
      <c r="Q48" s="4"/>
      <c r="R48" s="4"/>
      <c r="S48" s="4"/>
      <c r="T48" s="4"/>
      <c r="U48" s="4"/>
      <c r="V48" s="4"/>
    </row>
    <row r="49" spans="3:22" x14ac:dyDescent="0.25">
      <c r="C49" s="4"/>
      <c r="D49" s="4"/>
      <c r="E49" s="4"/>
      <c r="F49" s="4"/>
      <c r="G49" s="4"/>
      <c r="H49" s="4"/>
      <c r="I49" s="4"/>
      <c r="J49" s="4"/>
      <c r="K49" s="4"/>
      <c r="L49" s="4"/>
      <c r="M49" s="4"/>
      <c r="N49" s="4"/>
      <c r="O49" s="4"/>
      <c r="P49" s="4"/>
      <c r="Q49" s="4"/>
      <c r="R49" s="4"/>
      <c r="S49" s="4"/>
      <c r="T49" s="4"/>
      <c r="U49" s="4"/>
      <c r="V49" s="4"/>
    </row>
    <row r="50" spans="3:22" x14ac:dyDescent="0.25">
      <c r="C50" s="4"/>
      <c r="D50" s="4"/>
      <c r="E50" s="4"/>
      <c r="F50" s="4"/>
      <c r="G50" s="4"/>
      <c r="H50" s="4"/>
      <c r="I50" s="4"/>
      <c r="J50" s="4"/>
      <c r="K50" s="4"/>
      <c r="L50" s="4"/>
      <c r="M50" s="4"/>
      <c r="N50" s="4"/>
      <c r="O50" s="4"/>
      <c r="P50" s="4"/>
      <c r="Q50" s="4"/>
      <c r="R50" s="4"/>
      <c r="S50" s="4"/>
      <c r="T50" s="4"/>
      <c r="U50" s="4"/>
      <c r="V50" s="4"/>
    </row>
    <row r="51" spans="3:22" x14ac:dyDescent="0.25">
      <c r="C51" s="4"/>
      <c r="D51" s="4"/>
      <c r="E51" s="4"/>
      <c r="F51" s="4"/>
      <c r="G51" s="4"/>
      <c r="H51" s="4"/>
      <c r="I51" s="4"/>
      <c r="J51" s="4"/>
      <c r="K51" s="4"/>
      <c r="L51" s="4"/>
      <c r="M51" s="4"/>
      <c r="N51" s="4"/>
      <c r="O51" s="4"/>
      <c r="P51" s="4"/>
      <c r="Q51" s="4"/>
      <c r="R51" s="4"/>
      <c r="S51" s="4"/>
      <c r="T51" s="4"/>
      <c r="U51" s="4"/>
      <c r="V51" s="4"/>
    </row>
    <row r="52" spans="3:22" x14ac:dyDescent="0.25">
      <c r="C52" s="4"/>
      <c r="D52" s="4"/>
      <c r="E52" s="4"/>
      <c r="F52" s="4"/>
      <c r="G52" s="4"/>
      <c r="H52" s="4"/>
      <c r="I52" s="4"/>
      <c r="J52" s="4"/>
      <c r="K52" s="4"/>
      <c r="L52" s="4"/>
      <c r="M52" s="4"/>
      <c r="N52" s="4"/>
      <c r="O52" s="4"/>
      <c r="P52" s="4"/>
      <c r="Q52" s="4"/>
      <c r="R52" s="4"/>
      <c r="S52" s="4"/>
      <c r="T52" s="4"/>
      <c r="U52" s="4"/>
      <c r="V52" s="4"/>
    </row>
    <row r="53" spans="3:22" x14ac:dyDescent="0.25">
      <c r="C53" s="4"/>
      <c r="D53" s="4"/>
      <c r="E53" s="4"/>
      <c r="F53" s="4"/>
      <c r="G53" s="4"/>
      <c r="H53" s="4"/>
      <c r="I53" s="4"/>
      <c r="J53" s="4"/>
      <c r="K53" s="4"/>
      <c r="L53" s="4"/>
      <c r="M53" s="4"/>
      <c r="N53" s="4"/>
      <c r="O53" s="4"/>
      <c r="P53" s="4"/>
      <c r="Q53" s="4"/>
      <c r="R53" s="4"/>
      <c r="S53" s="4"/>
      <c r="T53" s="4"/>
      <c r="U53" s="4"/>
      <c r="V53" s="4"/>
    </row>
    <row r="54" spans="3:22" x14ac:dyDescent="0.25">
      <c r="C54" s="4"/>
      <c r="D54" s="4"/>
      <c r="E54" s="4"/>
      <c r="F54" s="4"/>
      <c r="G54" s="4"/>
      <c r="H54" s="4"/>
      <c r="I54" s="4"/>
      <c r="J54" s="4"/>
      <c r="K54" s="4"/>
      <c r="L54" s="4"/>
      <c r="M54" s="4"/>
      <c r="N54" s="4"/>
      <c r="O54" s="4"/>
      <c r="P54" s="4"/>
      <c r="Q54" s="4"/>
      <c r="R54" s="4"/>
      <c r="S54" s="4"/>
      <c r="T54" s="4"/>
      <c r="U54" s="4"/>
      <c r="V54" s="4"/>
    </row>
    <row r="55" spans="3:22" x14ac:dyDescent="0.25">
      <c r="C55" s="4"/>
      <c r="D55" s="4"/>
      <c r="E55" s="4"/>
      <c r="F55" s="4"/>
      <c r="G55" s="4"/>
      <c r="H55" s="4"/>
      <c r="I55" s="4"/>
      <c r="J55" s="4"/>
      <c r="K55" s="4"/>
      <c r="L55" s="4"/>
      <c r="M55" s="4"/>
      <c r="N55" s="4"/>
      <c r="O55" s="4"/>
      <c r="P55" s="4"/>
      <c r="Q55" s="4"/>
      <c r="R55" s="4"/>
      <c r="S55" s="4"/>
      <c r="T55" s="4"/>
      <c r="U55" s="4"/>
      <c r="V55" s="4"/>
    </row>
    <row r="56" spans="3:22" x14ac:dyDescent="0.25">
      <c r="C56" s="4"/>
      <c r="D56" s="4"/>
      <c r="E56" s="4"/>
      <c r="F56" s="4"/>
      <c r="G56" s="4"/>
      <c r="H56" s="4"/>
      <c r="I56" s="4"/>
      <c r="J56" s="4"/>
      <c r="K56" s="4"/>
      <c r="L56" s="4"/>
      <c r="M56" s="4"/>
      <c r="N56" s="4"/>
      <c r="O56" s="4"/>
      <c r="P56" s="4"/>
      <c r="Q56" s="4"/>
      <c r="R56" s="4"/>
      <c r="S56" s="4"/>
      <c r="T56" s="4"/>
      <c r="U56" s="4"/>
      <c r="V56" s="4"/>
    </row>
    <row r="57" spans="3:22" x14ac:dyDescent="0.25">
      <c r="C57" s="4"/>
      <c r="D57" s="4"/>
      <c r="E57" s="4"/>
      <c r="F57" s="4"/>
      <c r="G57" s="4"/>
      <c r="H57" s="4"/>
      <c r="I57" s="4"/>
      <c r="J57" s="4"/>
      <c r="K57" s="4"/>
      <c r="L57" s="4"/>
      <c r="M57" s="4"/>
      <c r="N57" s="4"/>
      <c r="O57" s="4"/>
      <c r="P57" s="4"/>
      <c r="Q57" s="4"/>
      <c r="R57" s="4"/>
      <c r="S57" s="4"/>
      <c r="T57" s="4"/>
      <c r="U57" s="4"/>
      <c r="V57" s="4"/>
    </row>
    <row r="58" spans="3:22" x14ac:dyDescent="0.25">
      <c r="C58" s="4"/>
      <c r="D58" s="4"/>
      <c r="E58" s="4"/>
      <c r="F58" s="4"/>
      <c r="G58" s="4"/>
      <c r="H58" s="4"/>
      <c r="I58" s="4"/>
      <c r="J58" s="4"/>
      <c r="K58" s="4"/>
      <c r="L58" s="4"/>
      <c r="M58" s="4"/>
      <c r="N58" s="4"/>
      <c r="O58" s="4"/>
      <c r="P58" s="4"/>
      <c r="Q58" s="4"/>
      <c r="R58" s="4"/>
      <c r="S58" s="4"/>
      <c r="T58" s="4"/>
      <c r="U58" s="4"/>
      <c r="V58" s="4"/>
    </row>
    <row r="59" spans="3:22" x14ac:dyDescent="0.25">
      <c r="C59" s="4"/>
      <c r="D59" s="4"/>
      <c r="E59" s="4"/>
      <c r="F59" s="4"/>
      <c r="G59" s="4"/>
      <c r="H59" s="4"/>
      <c r="I59" s="4"/>
      <c r="J59" s="4"/>
      <c r="K59" s="4"/>
      <c r="L59" s="4"/>
      <c r="M59" s="4"/>
      <c r="N59" s="4"/>
      <c r="O59" s="4"/>
      <c r="P59" s="4"/>
      <c r="Q59" s="4"/>
      <c r="R59" s="4"/>
      <c r="S59" s="4"/>
      <c r="T59" s="4"/>
      <c r="U59" s="4"/>
      <c r="V59" s="4"/>
    </row>
    <row r="60" spans="3:22" x14ac:dyDescent="0.25">
      <c r="C60" s="4"/>
      <c r="D60" s="4"/>
      <c r="E60" s="4"/>
      <c r="F60" s="4"/>
      <c r="G60" s="4"/>
      <c r="H60" s="4"/>
      <c r="I60" s="4"/>
      <c r="J60" s="4"/>
      <c r="K60" s="4"/>
      <c r="L60" s="4"/>
      <c r="M60" s="4"/>
      <c r="N60" s="4"/>
      <c r="O60" s="4"/>
      <c r="P60" s="4"/>
      <c r="Q60" s="4"/>
      <c r="R60" s="4"/>
      <c r="S60" s="4"/>
      <c r="T60" s="4"/>
      <c r="U60" s="4"/>
      <c r="V60" s="4"/>
    </row>
    <row r="61" spans="3:22" x14ac:dyDescent="0.25">
      <c r="C61" s="4"/>
      <c r="D61" s="4"/>
      <c r="E61" s="4"/>
      <c r="F61" s="4"/>
      <c r="G61" s="4"/>
      <c r="H61" s="4"/>
      <c r="I61" s="4"/>
      <c r="J61" s="4"/>
      <c r="K61" s="4"/>
      <c r="L61" s="4"/>
      <c r="M61" s="4"/>
      <c r="N61" s="4"/>
      <c r="O61" s="4"/>
      <c r="P61" s="4"/>
      <c r="Q61" s="4"/>
      <c r="R61" s="4"/>
      <c r="S61" s="4"/>
      <c r="T61" s="4"/>
      <c r="U61" s="4"/>
      <c r="V61" s="4"/>
    </row>
    <row r="62" spans="3:22" x14ac:dyDescent="0.25">
      <c r="C62" s="4"/>
      <c r="D62" s="4"/>
      <c r="E62" s="4"/>
      <c r="F62" s="4"/>
      <c r="G62" s="4"/>
      <c r="H62" s="4"/>
      <c r="I62" s="4"/>
      <c r="J62" s="4"/>
      <c r="K62" s="4"/>
      <c r="L62" s="4"/>
      <c r="M62" s="4"/>
      <c r="N62" s="4"/>
      <c r="O62" s="4"/>
      <c r="P62" s="4"/>
      <c r="Q62" s="4"/>
      <c r="R62" s="4"/>
      <c r="S62" s="4"/>
      <c r="T62" s="4"/>
      <c r="U62" s="4"/>
      <c r="V62" s="4"/>
    </row>
    <row r="63" spans="3:22" x14ac:dyDescent="0.25">
      <c r="C63" s="4"/>
      <c r="D63" s="4"/>
      <c r="E63" s="4"/>
      <c r="F63" s="4"/>
      <c r="G63" s="4"/>
      <c r="H63" s="4"/>
      <c r="I63" s="4"/>
      <c r="J63" s="4"/>
      <c r="K63" s="4"/>
      <c r="L63" s="4"/>
      <c r="M63" s="4"/>
      <c r="N63" s="4"/>
      <c r="O63" s="4"/>
      <c r="P63" s="4"/>
      <c r="Q63" s="4"/>
      <c r="R63" s="4"/>
      <c r="S63" s="4"/>
      <c r="T63" s="4"/>
      <c r="U63" s="4"/>
      <c r="V63" s="4"/>
    </row>
    <row r="64" spans="3:22" x14ac:dyDescent="0.25">
      <c r="C64" s="4"/>
      <c r="D64" s="4"/>
      <c r="E64" s="4"/>
      <c r="F64" s="4"/>
      <c r="G64" s="4"/>
      <c r="H64" s="4"/>
      <c r="I64" s="4"/>
      <c r="J64" s="4"/>
      <c r="K64" s="4"/>
      <c r="L64" s="4"/>
      <c r="M64" s="4"/>
      <c r="N64" s="4"/>
      <c r="O64" s="4"/>
      <c r="P64" s="4"/>
      <c r="Q64" s="4"/>
      <c r="R64" s="4"/>
      <c r="S64" s="4"/>
      <c r="T64" s="4"/>
      <c r="U64" s="4"/>
      <c r="V64" s="4"/>
    </row>
    <row r="65" spans="3:22" x14ac:dyDescent="0.25">
      <c r="C65" s="4"/>
      <c r="D65" s="4"/>
      <c r="E65" s="4"/>
      <c r="F65" s="4"/>
      <c r="G65" s="4"/>
      <c r="H65" s="4"/>
      <c r="I65" s="4"/>
      <c r="J65" s="4"/>
      <c r="K65" s="4"/>
      <c r="L65" s="4"/>
      <c r="M65" s="4"/>
      <c r="N65" s="4"/>
      <c r="O65" s="4"/>
      <c r="P65" s="4"/>
      <c r="Q65" s="4"/>
      <c r="R65" s="4"/>
      <c r="S65" s="4"/>
      <c r="T65" s="4"/>
      <c r="U65" s="4"/>
      <c r="V65" s="4"/>
    </row>
    <row r="66" spans="3:22" x14ac:dyDescent="0.25">
      <c r="C66" s="4"/>
      <c r="D66" s="4"/>
      <c r="E66" s="4"/>
      <c r="F66" s="4"/>
      <c r="G66" s="4"/>
      <c r="H66" s="4"/>
      <c r="I66" s="4"/>
      <c r="J66" s="4"/>
      <c r="K66" s="4"/>
      <c r="L66" s="4"/>
      <c r="M66" s="4"/>
      <c r="N66" s="4"/>
      <c r="O66" s="4"/>
      <c r="P66" s="4"/>
      <c r="Q66" s="4"/>
      <c r="R66" s="4"/>
      <c r="S66" s="4"/>
      <c r="T66" s="4"/>
      <c r="U66" s="4"/>
      <c r="V66" s="4"/>
    </row>
    <row r="67" spans="3:22" x14ac:dyDescent="0.25">
      <c r="C67" s="4"/>
      <c r="D67" s="4"/>
      <c r="E67" s="4"/>
      <c r="F67" s="4"/>
      <c r="G67" s="4"/>
      <c r="H67" s="4"/>
      <c r="I67" s="4"/>
      <c r="J67" s="4"/>
      <c r="K67" s="4"/>
      <c r="L67" s="4"/>
      <c r="M67" s="4"/>
      <c r="N67" s="4"/>
      <c r="O67" s="4"/>
      <c r="P67" s="4"/>
      <c r="Q67" s="4"/>
      <c r="R67" s="4"/>
      <c r="S67" s="4"/>
      <c r="T67" s="4"/>
      <c r="U67" s="4"/>
      <c r="V67" s="4"/>
    </row>
    <row r="68" spans="3:22" x14ac:dyDescent="0.25">
      <c r="C68" s="4"/>
      <c r="D68" s="4"/>
      <c r="E68" s="4"/>
      <c r="F68" s="4"/>
      <c r="G68" s="4"/>
      <c r="H68" s="4"/>
      <c r="I68" s="4"/>
      <c r="J68" s="4"/>
      <c r="K68" s="4"/>
      <c r="L68" s="4"/>
      <c r="M68" s="4"/>
      <c r="N68" s="4"/>
      <c r="O68" s="4"/>
      <c r="P68" s="4"/>
      <c r="Q68" s="4"/>
      <c r="R68" s="4"/>
      <c r="S68" s="4"/>
      <c r="T68" s="4"/>
      <c r="U68" s="4"/>
      <c r="V68" s="4"/>
    </row>
    <row r="69" spans="3:22" x14ac:dyDescent="0.25">
      <c r="C69" s="4"/>
      <c r="D69" s="4"/>
      <c r="E69" s="4"/>
      <c r="F69" s="4"/>
      <c r="G69" s="4"/>
      <c r="H69" s="4"/>
      <c r="I69" s="4"/>
      <c r="J69" s="4"/>
      <c r="K69" s="4"/>
      <c r="L69" s="4"/>
      <c r="M69" s="4"/>
      <c r="N69" s="4"/>
      <c r="O69" s="4"/>
      <c r="P69" s="4"/>
      <c r="Q69" s="4"/>
      <c r="R69" s="4"/>
      <c r="S69" s="4"/>
      <c r="T69" s="4"/>
      <c r="U69" s="4"/>
      <c r="V69" s="4"/>
    </row>
    <row r="70" spans="3:22" x14ac:dyDescent="0.25">
      <c r="C70" s="4"/>
      <c r="D70" s="4"/>
      <c r="E70" s="4"/>
      <c r="F70" s="4"/>
      <c r="G70" s="4"/>
      <c r="H70" s="4"/>
      <c r="I70" s="4"/>
      <c r="J70" s="4"/>
      <c r="K70" s="4"/>
      <c r="L70" s="4"/>
      <c r="M70" s="4"/>
      <c r="N70" s="4"/>
      <c r="O70" s="4"/>
      <c r="P70" s="4"/>
      <c r="Q70" s="4"/>
      <c r="R70" s="4"/>
      <c r="S70" s="4"/>
      <c r="T70" s="4"/>
      <c r="U70" s="4"/>
      <c r="V70" s="4"/>
    </row>
    <row r="71" spans="3:22" x14ac:dyDescent="0.25">
      <c r="C71" s="4"/>
      <c r="D71" s="4"/>
      <c r="E71" s="4"/>
      <c r="F71" s="4"/>
      <c r="G71" s="4"/>
      <c r="H71" s="4"/>
      <c r="I71" s="4"/>
      <c r="J71" s="4"/>
      <c r="K71" s="4"/>
      <c r="L71" s="4"/>
      <c r="M71" s="4"/>
      <c r="N71" s="4"/>
      <c r="O71" s="4"/>
      <c r="P71" s="4"/>
      <c r="Q71" s="4"/>
      <c r="R71" s="4"/>
      <c r="S71" s="4"/>
      <c r="T71" s="4"/>
      <c r="U71" s="4"/>
      <c r="V71" s="4"/>
    </row>
    <row r="72" spans="3:22" x14ac:dyDescent="0.25">
      <c r="C72" s="4"/>
      <c r="D72" s="4"/>
      <c r="E72" s="4"/>
      <c r="F72" s="4"/>
      <c r="G72" s="4"/>
      <c r="H72" s="4"/>
      <c r="I72" s="4"/>
      <c r="J72" s="4"/>
      <c r="K72" s="4"/>
      <c r="L72" s="4"/>
      <c r="M72" s="4"/>
      <c r="N72" s="4"/>
      <c r="O72" s="4"/>
      <c r="P72" s="4"/>
      <c r="Q72" s="4"/>
      <c r="R72" s="4"/>
      <c r="S72" s="4"/>
      <c r="T72" s="4"/>
      <c r="U72" s="4"/>
      <c r="V72" s="4"/>
    </row>
    <row r="73" spans="3:22" x14ac:dyDescent="0.25">
      <c r="C73" s="4"/>
      <c r="D73" s="4"/>
      <c r="E73" s="4"/>
      <c r="F73" s="4"/>
      <c r="G73" s="4"/>
      <c r="H73" s="4"/>
      <c r="I73" s="4"/>
      <c r="J73" s="4"/>
      <c r="K73" s="4"/>
      <c r="L73" s="4"/>
      <c r="M73" s="4"/>
      <c r="N73" s="4"/>
      <c r="O73" s="4"/>
      <c r="P73" s="4"/>
      <c r="Q73" s="4"/>
      <c r="R73" s="4"/>
      <c r="S73" s="4"/>
      <c r="T73" s="4"/>
      <c r="U73" s="4"/>
      <c r="V73" s="4"/>
    </row>
    <row r="74" spans="3:22" x14ac:dyDescent="0.25">
      <c r="C74" s="4"/>
      <c r="D74" s="4"/>
      <c r="E74" s="4"/>
      <c r="F74" s="4"/>
      <c r="G74" s="4"/>
      <c r="H74" s="4"/>
      <c r="I74" s="4"/>
      <c r="J74" s="4"/>
      <c r="K74" s="4"/>
      <c r="L74" s="4"/>
      <c r="M74" s="4"/>
      <c r="N74" s="4"/>
      <c r="O74" s="4"/>
      <c r="P74" s="4"/>
      <c r="Q74" s="4"/>
      <c r="R74" s="4"/>
      <c r="S74" s="4"/>
      <c r="T74" s="4"/>
      <c r="U74" s="4"/>
      <c r="V74" s="4"/>
    </row>
    <row r="75" spans="3:22" x14ac:dyDescent="0.25">
      <c r="C75" s="4"/>
      <c r="D75" s="4"/>
      <c r="E75" s="4"/>
      <c r="F75" s="4"/>
      <c r="G75" s="4"/>
      <c r="H75" s="4"/>
      <c r="I75" s="4"/>
      <c r="J75" s="4"/>
      <c r="K75" s="4"/>
      <c r="L75" s="4"/>
      <c r="M75" s="4"/>
      <c r="N75" s="4"/>
      <c r="O75" s="4"/>
      <c r="P75" s="4"/>
      <c r="Q75" s="4"/>
      <c r="R75" s="4"/>
      <c r="S75" s="4"/>
      <c r="T75" s="4"/>
      <c r="U75" s="4"/>
      <c r="V75" s="4"/>
    </row>
    <row r="76" spans="3:22" x14ac:dyDescent="0.25">
      <c r="C76" s="4"/>
      <c r="D76" s="4"/>
      <c r="E76" s="4"/>
      <c r="F76" s="4"/>
      <c r="G76" s="4"/>
      <c r="H76" s="4"/>
      <c r="I76" s="4"/>
      <c r="J76" s="4"/>
      <c r="K76" s="4"/>
      <c r="L76" s="4"/>
      <c r="M76" s="4"/>
      <c r="N76" s="4"/>
      <c r="O76" s="4"/>
      <c r="P76" s="4"/>
      <c r="Q76" s="4"/>
      <c r="R76" s="4"/>
      <c r="S76" s="4"/>
      <c r="T76" s="4"/>
      <c r="U76" s="4"/>
      <c r="V76" s="4"/>
    </row>
    <row r="77" spans="3:22" x14ac:dyDescent="0.25">
      <c r="C77" s="4"/>
      <c r="D77" s="4"/>
      <c r="E77" s="4"/>
      <c r="F77" s="4"/>
      <c r="G77" s="4"/>
      <c r="H77" s="4"/>
      <c r="I77" s="4"/>
      <c r="J77" s="4"/>
      <c r="K77" s="4"/>
      <c r="L77" s="4"/>
      <c r="M77" s="4"/>
      <c r="N77" s="4"/>
      <c r="O77" s="4"/>
      <c r="P77" s="4"/>
      <c r="Q77" s="4"/>
      <c r="R77" s="4"/>
      <c r="S77" s="4"/>
      <c r="T77" s="4"/>
      <c r="U77" s="4"/>
      <c r="V77" s="4"/>
    </row>
    <row r="78" spans="3:22" x14ac:dyDescent="0.25">
      <c r="C78" s="4"/>
      <c r="D78" s="4"/>
      <c r="E78" s="4"/>
      <c r="F78" s="4"/>
      <c r="G78" s="4"/>
      <c r="H78" s="4"/>
      <c r="I78" s="4"/>
      <c r="J78" s="4"/>
      <c r="K78" s="4"/>
      <c r="L78" s="4"/>
      <c r="M78" s="4"/>
      <c r="N78" s="4"/>
      <c r="O78" s="4"/>
      <c r="P78" s="4"/>
      <c r="Q78" s="4"/>
      <c r="R78" s="4"/>
      <c r="S78" s="4"/>
      <c r="T78" s="4"/>
      <c r="U78" s="4"/>
      <c r="V78" s="4"/>
    </row>
    <row r="79" spans="3:22" x14ac:dyDescent="0.25">
      <c r="C79" s="4"/>
      <c r="D79" s="4"/>
      <c r="E79" s="4"/>
      <c r="F79" s="4"/>
      <c r="G79" s="4"/>
      <c r="H79" s="4"/>
      <c r="I79" s="4"/>
      <c r="J79" s="4"/>
      <c r="K79" s="4"/>
      <c r="L79" s="4"/>
      <c r="M79" s="4"/>
      <c r="N79" s="4"/>
      <c r="O79" s="4"/>
      <c r="P79" s="4"/>
      <c r="Q79" s="4"/>
      <c r="R79" s="4"/>
      <c r="S79" s="4"/>
      <c r="T79" s="4"/>
      <c r="U79" s="4"/>
      <c r="V79" s="4"/>
    </row>
    <row r="80" spans="3:22" x14ac:dyDescent="0.25">
      <c r="C80" s="4"/>
      <c r="D80" s="4"/>
      <c r="E80" s="4"/>
      <c r="F80" s="4"/>
      <c r="G80" s="4"/>
      <c r="H80" s="4"/>
      <c r="I80" s="4"/>
      <c r="J80" s="4"/>
      <c r="K80" s="4"/>
      <c r="L80" s="4"/>
      <c r="M80" s="4"/>
      <c r="N80" s="4"/>
      <c r="O80" s="4"/>
      <c r="P80" s="4"/>
      <c r="Q80" s="4"/>
      <c r="R80" s="4"/>
      <c r="S80" s="4"/>
      <c r="T80" s="4"/>
      <c r="U80" s="4"/>
      <c r="V80" s="4"/>
    </row>
    <row r="81" spans="3:22" x14ac:dyDescent="0.25">
      <c r="C81" s="4"/>
      <c r="D81" s="4"/>
      <c r="E81" s="4"/>
      <c r="F81" s="4"/>
      <c r="G81" s="4"/>
      <c r="H81" s="4"/>
      <c r="I81" s="4"/>
      <c r="J81" s="4"/>
      <c r="K81" s="4"/>
      <c r="L81" s="4"/>
      <c r="M81" s="4"/>
      <c r="N81" s="4"/>
      <c r="O81" s="4"/>
      <c r="P81" s="4"/>
      <c r="Q81" s="4"/>
      <c r="R81" s="4"/>
      <c r="S81" s="4"/>
      <c r="T81" s="4"/>
      <c r="U81" s="4"/>
      <c r="V81" s="4"/>
    </row>
    <row r="82" spans="3:22" x14ac:dyDescent="0.25">
      <c r="C82" s="4"/>
      <c r="D82" s="4"/>
      <c r="E82" s="4"/>
      <c r="F82" s="4"/>
      <c r="G82" s="4"/>
      <c r="H82" s="4"/>
      <c r="I82" s="4"/>
      <c r="J82" s="4"/>
      <c r="K82" s="4"/>
      <c r="L82" s="4"/>
      <c r="M82" s="4"/>
      <c r="N82" s="4"/>
      <c r="O82" s="4"/>
      <c r="P82" s="4"/>
      <c r="Q82" s="4"/>
      <c r="R82" s="4"/>
      <c r="S82" s="4"/>
      <c r="T82" s="4"/>
      <c r="U82" s="4"/>
      <c r="V82" s="4"/>
    </row>
    <row r="83" spans="3:22" x14ac:dyDescent="0.25">
      <c r="C83" s="4"/>
      <c r="D83" s="4"/>
      <c r="E83" s="4"/>
      <c r="F83" s="4"/>
      <c r="G83" s="4"/>
      <c r="H83" s="4"/>
      <c r="I83" s="4"/>
      <c r="J83" s="4"/>
      <c r="K83" s="4"/>
      <c r="L83" s="4"/>
      <c r="M83" s="4"/>
      <c r="N83" s="4"/>
      <c r="O83" s="4"/>
      <c r="P83" s="4"/>
      <c r="Q83" s="4"/>
      <c r="R83" s="4"/>
      <c r="S83" s="4"/>
      <c r="T83" s="4"/>
      <c r="U83" s="4"/>
      <c r="V83" s="4"/>
    </row>
    <row r="84" spans="3:22" x14ac:dyDescent="0.25">
      <c r="C84" s="4"/>
      <c r="D84" s="4"/>
      <c r="E84" s="4"/>
      <c r="F84" s="4"/>
      <c r="G84" s="4"/>
      <c r="H84" s="4"/>
      <c r="I84" s="4"/>
      <c r="J84" s="4"/>
      <c r="K84" s="4"/>
      <c r="L84" s="4"/>
      <c r="M84" s="4"/>
      <c r="N84" s="4"/>
      <c r="O84" s="4"/>
      <c r="P84" s="4"/>
      <c r="Q84" s="4"/>
      <c r="R84" s="4"/>
      <c r="S84" s="4"/>
      <c r="T84" s="4"/>
      <c r="U84" s="4"/>
      <c r="V84" s="4"/>
    </row>
    <row r="85" spans="3:22" x14ac:dyDescent="0.25">
      <c r="C85" s="4"/>
      <c r="D85" s="4"/>
      <c r="E85" s="4"/>
      <c r="F85" s="4"/>
      <c r="G85" s="4"/>
      <c r="H85" s="4"/>
      <c r="I85" s="4"/>
      <c r="J85" s="4"/>
      <c r="K85" s="4"/>
      <c r="L85" s="4"/>
      <c r="M85" s="4"/>
      <c r="N85" s="4"/>
      <c r="O85" s="4"/>
      <c r="P85" s="4"/>
      <c r="Q85" s="4"/>
      <c r="R85" s="4"/>
      <c r="S85" s="4"/>
      <c r="T85" s="4"/>
      <c r="U85" s="4"/>
      <c r="V85" s="4"/>
    </row>
    <row r="86" spans="3:22" x14ac:dyDescent="0.25">
      <c r="C86" s="4"/>
      <c r="D86" s="4"/>
      <c r="E86" s="4"/>
      <c r="F86" s="4"/>
      <c r="G86" s="4"/>
      <c r="H86" s="4"/>
      <c r="I86" s="4"/>
      <c r="J86" s="4"/>
      <c r="K86" s="4"/>
      <c r="L86" s="4"/>
      <c r="M86" s="4"/>
      <c r="N86" s="4"/>
      <c r="O86" s="4"/>
      <c r="P86" s="4"/>
      <c r="Q86" s="4"/>
      <c r="R86" s="4"/>
      <c r="S86" s="4"/>
      <c r="T86" s="4"/>
      <c r="U86" s="4"/>
      <c r="V86" s="4"/>
    </row>
    <row r="87" spans="3:22" x14ac:dyDescent="0.25">
      <c r="C87" s="4"/>
      <c r="D87" s="4"/>
      <c r="E87" s="4"/>
      <c r="F87" s="4"/>
      <c r="G87" s="4"/>
      <c r="H87" s="4"/>
      <c r="I87" s="4"/>
      <c r="J87" s="4"/>
      <c r="K87" s="4"/>
      <c r="L87" s="4"/>
      <c r="M87" s="4"/>
      <c r="N87" s="4"/>
      <c r="O87" s="4"/>
      <c r="P87" s="4"/>
      <c r="Q87" s="4"/>
      <c r="R87" s="4"/>
      <c r="S87" s="4"/>
      <c r="T87" s="4"/>
      <c r="U87" s="4"/>
      <c r="V87" s="4"/>
    </row>
    <row r="88" spans="3:22" x14ac:dyDescent="0.25">
      <c r="C88" s="4"/>
      <c r="D88" s="4"/>
      <c r="E88" s="4"/>
      <c r="F88" s="4"/>
      <c r="G88" s="4"/>
      <c r="H88" s="4"/>
      <c r="I88" s="4"/>
      <c r="J88" s="4"/>
      <c r="K88" s="4"/>
      <c r="L88" s="4"/>
      <c r="M88" s="4"/>
      <c r="N88" s="4"/>
      <c r="O88" s="4"/>
      <c r="P88" s="4"/>
      <c r="Q88" s="4"/>
      <c r="R88" s="4"/>
      <c r="S88" s="4"/>
      <c r="T88" s="4"/>
      <c r="U88" s="4"/>
      <c r="V88" s="4"/>
    </row>
    <row r="89" spans="3:22" x14ac:dyDescent="0.25">
      <c r="C89" s="4"/>
      <c r="D89" s="4"/>
      <c r="E89" s="4"/>
      <c r="F89" s="4"/>
      <c r="G89" s="4"/>
      <c r="H89" s="4"/>
      <c r="I89" s="4"/>
      <c r="J89" s="4"/>
      <c r="K89" s="4"/>
      <c r="L89" s="4"/>
      <c r="M89" s="4"/>
      <c r="N89" s="4"/>
      <c r="O89" s="4"/>
      <c r="P89" s="4"/>
      <c r="Q89" s="4"/>
      <c r="R89" s="4"/>
      <c r="S89" s="4"/>
      <c r="T89" s="4"/>
      <c r="U89" s="4"/>
      <c r="V89" s="4"/>
    </row>
    <row r="90" spans="3:22" x14ac:dyDescent="0.25">
      <c r="C90" s="4"/>
      <c r="D90" s="4"/>
      <c r="E90" s="4"/>
      <c r="F90" s="4"/>
      <c r="G90" s="4"/>
      <c r="H90" s="4"/>
      <c r="I90" s="4"/>
      <c r="J90" s="4"/>
      <c r="K90" s="4"/>
      <c r="L90" s="4"/>
      <c r="M90" s="4"/>
      <c r="N90" s="4"/>
      <c r="O90" s="4"/>
      <c r="P90" s="4"/>
      <c r="Q90" s="4"/>
      <c r="R90" s="4"/>
      <c r="S90" s="4"/>
      <c r="T90" s="4"/>
      <c r="U90" s="4"/>
      <c r="V90" s="4"/>
    </row>
    <row r="91" spans="3:22" x14ac:dyDescent="0.25">
      <c r="C91" s="4"/>
      <c r="D91" s="4"/>
      <c r="E91" s="4"/>
      <c r="F91" s="4"/>
      <c r="G91" s="4"/>
      <c r="H91" s="4"/>
      <c r="I91" s="4"/>
      <c r="J91" s="4"/>
      <c r="K91" s="4"/>
      <c r="L91" s="4"/>
      <c r="M91" s="4"/>
      <c r="N91" s="4"/>
      <c r="O91" s="4"/>
      <c r="P91" s="4"/>
      <c r="Q91" s="4"/>
      <c r="R91" s="4"/>
      <c r="S91" s="4"/>
      <c r="T91" s="4"/>
      <c r="U91" s="4"/>
      <c r="V91" s="4"/>
    </row>
    <row r="92" spans="3:22" x14ac:dyDescent="0.25">
      <c r="C92" s="4"/>
      <c r="D92" s="4"/>
      <c r="E92" s="4"/>
      <c r="F92" s="4"/>
      <c r="G92" s="4"/>
      <c r="H92" s="4"/>
      <c r="I92" s="4"/>
      <c r="J92" s="4"/>
      <c r="K92" s="4"/>
      <c r="L92" s="4"/>
      <c r="M92" s="4"/>
      <c r="N92" s="4"/>
      <c r="O92" s="4"/>
      <c r="P92" s="4"/>
      <c r="Q92" s="4"/>
      <c r="R92" s="4"/>
      <c r="S92" s="4"/>
      <c r="T92" s="4"/>
      <c r="U92" s="4"/>
      <c r="V92" s="4"/>
    </row>
    <row r="93" spans="3:22" x14ac:dyDescent="0.25">
      <c r="C93" s="4"/>
      <c r="D93" s="4"/>
      <c r="E93" s="4"/>
      <c r="F93" s="4"/>
      <c r="G93" s="4"/>
      <c r="H93" s="4"/>
      <c r="I93" s="4"/>
      <c r="J93" s="4"/>
      <c r="K93" s="4"/>
      <c r="L93" s="4"/>
      <c r="M93" s="4"/>
      <c r="N93" s="4"/>
      <c r="O93" s="4"/>
      <c r="P93" s="4"/>
      <c r="Q93" s="4"/>
      <c r="R93" s="4"/>
      <c r="S93" s="4"/>
      <c r="T93" s="4"/>
      <c r="U93" s="4"/>
      <c r="V93" s="4"/>
    </row>
    <row r="94" spans="3:22" x14ac:dyDescent="0.25">
      <c r="C94" s="4"/>
      <c r="D94" s="4"/>
      <c r="E94" s="4"/>
      <c r="F94" s="4"/>
      <c r="G94" s="4"/>
      <c r="H94" s="4"/>
      <c r="I94" s="4"/>
      <c r="J94" s="4"/>
      <c r="K94" s="4"/>
      <c r="L94" s="4"/>
      <c r="M94" s="4"/>
      <c r="N94" s="4"/>
      <c r="O94" s="4"/>
      <c r="P94" s="4"/>
      <c r="Q94" s="4"/>
      <c r="R94" s="4"/>
      <c r="S94" s="4"/>
      <c r="T94" s="4"/>
      <c r="U94" s="4"/>
      <c r="V94" s="4"/>
    </row>
    <row r="95" spans="3:22" x14ac:dyDescent="0.25">
      <c r="C95" s="4"/>
      <c r="D95" s="4"/>
      <c r="E95" s="4"/>
      <c r="F95" s="4"/>
      <c r="G95" s="4"/>
      <c r="H95" s="4"/>
      <c r="I95" s="4"/>
      <c r="J95" s="4"/>
      <c r="K95" s="4"/>
      <c r="L95" s="4"/>
      <c r="M95" s="4"/>
      <c r="N95" s="4"/>
      <c r="O95" s="4"/>
      <c r="P95" s="4"/>
      <c r="Q95" s="4"/>
      <c r="R95" s="4"/>
      <c r="S95" s="4"/>
      <c r="T95" s="4"/>
      <c r="U95" s="4"/>
      <c r="V95" s="4"/>
    </row>
    <row r="96" spans="3:22" x14ac:dyDescent="0.25">
      <c r="C96" s="4"/>
      <c r="D96" s="4"/>
      <c r="E96" s="4"/>
      <c r="F96" s="4"/>
      <c r="G96" s="4"/>
      <c r="H96" s="4"/>
      <c r="I96" s="4"/>
      <c r="J96" s="4"/>
      <c r="K96" s="4"/>
      <c r="L96" s="4"/>
      <c r="M96" s="4"/>
      <c r="N96" s="4"/>
      <c r="O96" s="4"/>
      <c r="P96" s="4"/>
      <c r="Q96" s="4"/>
      <c r="R96" s="4"/>
      <c r="S96" s="4"/>
      <c r="T96" s="4"/>
      <c r="U96" s="4"/>
      <c r="V96" s="4"/>
    </row>
    <row r="97" spans="3:22" x14ac:dyDescent="0.25">
      <c r="C97" s="4"/>
      <c r="D97" s="4"/>
      <c r="E97" s="4"/>
      <c r="F97" s="4"/>
      <c r="G97" s="4"/>
      <c r="H97" s="4"/>
      <c r="I97" s="4"/>
      <c r="J97" s="4"/>
      <c r="K97" s="4"/>
      <c r="L97" s="4"/>
      <c r="M97" s="4"/>
      <c r="N97" s="4"/>
      <c r="O97" s="4"/>
      <c r="P97" s="4"/>
      <c r="Q97" s="4"/>
      <c r="R97" s="4"/>
      <c r="S97" s="4"/>
      <c r="T97" s="4"/>
      <c r="U97" s="4"/>
      <c r="V97" s="4"/>
    </row>
    <row r="98" spans="3:22" x14ac:dyDescent="0.25">
      <c r="C98" s="4"/>
      <c r="D98" s="4"/>
      <c r="E98" s="4"/>
      <c r="F98" s="4"/>
      <c r="G98" s="4"/>
      <c r="H98" s="4"/>
      <c r="I98" s="4"/>
      <c r="J98" s="4"/>
      <c r="K98" s="4"/>
      <c r="L98" s="4"/>
      <c r="M98" s="4"/>
      <c r="N98" s="4"/>
      <c r="O98" s="4"/>
      <c r="P98" s="4"/>
      <c r="Q98" s="4"/>
      <c r="R98" s="4"/>
      <c r="S98" s="4"/>
      <c r="T98" s="4"/>
      <c r="U98" s="4"/>
      <c r="V98" s="4"/>
    </row>
    <row r="99" spans="3:22" x14ac:dyDescent="0.25">
      <c r="C99" s="4"/>
      <c r="D99" s="4"/>
      <c r="E99" s="4"/>
      <c r="F99" s="4"/>
      <c r="G99" s="4"/>
      <c r="H99" s="4"/>
      <c r="I99" s="4"/>
      <c r="J99" s="4"/>
      <c r="K99" s="4"/>
      <c r="L99" s="4"/>
      <c r="M99" s="4"/>
      <c r="N99" s="4"/>
      <c r="O99" s="4"/>
      <c r="P99" s="4"/>
      <c r="Q99" s="4"/>
      <c r="R99" s="4"/>
      <c r="S99" s="4"/>
      <c r="T99" s="4"/>
      <c r="U99" s="4"/>
      <c r="V99" s="4"/>
    </row>
    <row r="100" spans="3:22" x14ac:dyDescent="0.25">
      <c r="C100" s="4"/>
      <c r="D100" s="4"/>
      <c r="E100" s="4"/>
      <c r="F100" s="4"/>
      <c r="G100" s="4"/>
      <c r="H100" s="4"/>
      <c r="I100" s="4"/>
      <c r="J100" s="4"/>
      <c r="K100" s="4"/>
      <c r="L100" s="4"/>
      <c r="M100" s="4"/>
      <c r="N100" s="4"/>
      <c r="O100" s="4"/>
      <c r="P100" s="4"/>
      <c r="Q100" s="4"/>
      <c r="R100" s="4"/>
      <c r="S100" s="4"/>
      <c r="T100" s="4"/>
      <c r="U100" s="4"/>
      <c r="V100" s="4"/>
    </row>
    <row r="101" spans="3:22" x14ac:dyDescent="0.25">
      <c r="C101" s="4"/>
      <c r="D101" s="4"/>
      <c r="E101" s="4"/>
      <c r="F101" s="4"/>
      <c r="G101" s="4"/>
      <c r="H101" s="4"/>
      <c r="I101" s="4"/>
      <c r="J101" s="4"/>
      <c r="K101" s="4"/>
      <c r="L101" s="4"/>
      <c r="M101" s="4"/>
      <c r="N101" s="4"/>
      <c r="O101" s="4"/>
      <c r="P101" s="4"/>
      <c r="Q101" s="4"/>
      <c r="R101" s="4"/>
      <c r="S101" s="4"/>
      <c r="T101" s="4"/>
      <c r="U101" s="4"/>
      <c r="V101" s="4"/>
    </row>
    <row r="102" spans="3:22" x14ac:dyDescent="0.25">
      <c r="C102" s="4"/>
      <c r="D102" s="4"/>
      <c r="E102" s="4"/>
      <c r="F102" s="4"/>
      <c r="G102" s="4"/>
      <c r="H102" s="4"/>
      <c r="I102" s="4"/>
      <c r="J102" s="4"/>
      <c r="K102" s="4"/>
      <c r="L102" s="4"/>
      <c r="M102" s="4"/>
      <c r="N102" s="4"/>
      <c r="O102" s="4"/>
      <c r="P102" s="4"/>
      <c r="Q102" s="4"/>
      <c r="R102" s="4"/>
      <c r="S102" s="4"/>
      <c r="T102" s="4"/>
      <c r="U102" s="4"/>
      <c r="V102" s="4"/>
    </row>
    <row r="103" spans="3:22" x14ac:dyDescent="0.25">
      <c r="C103" s="4"/>
      <c r="D103" s="4"/>
      <c r="E103" s="4"/>
      <c r="F103" s="4"/>
      <c r="G103" s="4"/>
      <c r="H103" s="4"/>
      <c r="I103" s="4"/>
      <c r="J103" s="4"/>
      <c r="K103" s="4"/>
      <c r="L103" s="4"/>
      <c r="M103" s="4"/>
      <c r="N103" s="4"/>
      <c r="O103" s="4"/>
      <c r="P103" s="4"/>
      <c r="Q103" s="4"/>
      <c r="R103" s="4"/>
      <c r="S103" s="4"/>
      <c r="T103" s="4"/>
      <c r="U103" s="4"/>
      <c r="V103" s="4"/>
    </row>
    <row r="104" spans="3:22" x14ac:dyDescent="0.25">
      <c r="C104" s="4"/>
      <c r="D104" s="4"/>
      <c r="E104" s="4"/>
      <c r="F104" s="4"/>
      <c r="G104" s="4"/>
      <c r="H104" s="4"/>
      <c r="I104" s="4"/>
      <c r="J104" s="4"/>
      <c r="K104" s="4"/>
      <c r="L104" s="4"/>
      <c r="M104" s="4"/>
      <c r="N104" s="4"/>
      <c r="O104" s="4"/>
      <c r="P104" s="4"/>
      <c r="Q104" s="4"/>
      <c r="R104" s="4"/>
      <c r="S104" s="4"/>
      <c r="T104" s="4"/>
      <c r="U104" s="4"/>
      <c r="V104" s="4"/>
    </row>
    <row r="105" spans="3:22" x14ac:dyDescent="0.25">
      <c r="C105" s="4"/>
      <c r="D105" s="4"/>
      <c r="E105" s="4"/>
      <c r="F105" s="4"/>
      <c r="G105" s="4"/>
      <c r="H105" s="4"/>
      <c r="I105" s="4"/>
      <c r="J105" s="4"/>
      <c r="K105" s="4"/>
      <c r="L105" s="4"/>
      <c r="M105" s="4"/>
      <c r="N105" s="4"/>
      <c r="O105" s="4"/>
      <c r="P105" s="4"/>
      <c r="Q105" s="4"/>
      <c r="R105" s="4"/>
      <c r="S105" s="4"/>
      <c r="T105" s="4"/>
      <c r="U105" s="4"/>
      <c r="V105" s="4"/>
    </row>
    <row r="106" spans="3:22" x14ac:dyDescent="0.25">
      <c r="C106" s="4"/>
      <c r="D106" s="4"/>
      <c r="E106" s="4"/>
      <c r="F106" s="4"/>
      <c r="G106" s="4"/>
      <c r="H106" s="4"/>
      <c r="I106" s="4"/>
      <c r="J106" s="4"/>
      <c r="K106" s="4"/>
      <c r="L106" s="4"/>
      <c r="M106" s="4"/>
      <c r="N106" s="4"/>
      <c r="O106" s="4"/>
      <c r="P106" s="4"/>
      <c r="Q106" s="4"/>
      <c r="R106" s="4"/>
      <c r="S106" s="4"/>
      <c r="T106" s="4"/>
      <c r="U106" s="4"/>
      <c r="V106" s="4"/>
    </row>
    <row r="107" spans="3:22" x14ac:dyDescent="0.25">
      <c r="C107" s="4"/>
      <c r="D107" s="4"/>
      <c r="E107" s="4"/>
      <c r="F107" s="4"/>
      <c r="G107" s="4"/>
      <c r="H107" s="4"/>
      <c r="I107" s="4"/>
      <c r="J107" s="4"/>
      <c r="K107" s="4"/>
      <c r="L107" s="4"/>
      <c r="M107" s="4"/>
      <c r="N107" s="4"/>
      <c r="O107" s="4"/>
      <c r="P107" s="4"/>
      <c r="Q107" s="4"/>
      <c r="R107" s="4"/>
      <c r="S107" s="4"/>
      <c r="T107" s="4"/>
      <c r="U107" s="4"/>
      <c r="V107" s="4"/>
    </row>
    <row r="108" spans="3:22" x14ac:dyDescent="0.25">
      <c r="C108" s="4"/>
      <c r="D108" s="4"/>
      <c r="E108" s="4"/>
      <c r="F108" s="4"/>
      <c r="G108" s="4"/>
      <c r="H108" s="4"/>
      <c r="I108" s="4"/>
      <c r="J108" s="4"/>
      <c r="K108" s="4"/>
      <c r="L108" s="4"/>
      <c r="M108" s="4"/>
      <c r="N108" s="4"/>
      <c r="O108" s="4"/>
      <c r="P108" s="4"/>
      <c r="Q108" s="4"/>
      <c r="R108" s="4"/>
      <c r="S108" s="4"/>
      <c r="T108" s="4"/>
      <c r="U108" s="4"/>
      <c r="V108" s="4"/>
    </row>
    <row r="109" spans="3:22" x14ac:dyDescent="0.25">
      <c r="C109" s="4"/>
      <c r="D109" s="4"/>
      <c r="E109" s="4"/>
      <c r="F109" s="4"/>
      <c r="G109" s="4"/>
      <c r="H109" s="4"/>
      <c r="I109" s="4"/>
      <c r="J109" s="4"/>
      <c r="K109" s="4"/>
      <c r="L109" s="4"/>
      <c r="M109" s="4"/>
      <c r="N109" s="4"/>
      <c r="O109" s="4"/>
      <c r="P109" s="4"/>
      <c r="Q109" s="4"/>
      <c r="R109" s="4"/>
      <c r="S109" s="4"/>
      <c r="T109" s="4"/>
      <c r="U109" s="4"/>
      <c r="V109" s="4"/>
    </row>
    <row r="110" spans="3:22" x14ac:dyDescent="0.25">
      <c r="C110" s="4"/>
      <c r="D110" s="4"/>
      <c r="E110" s="4"/>
      <c r="F110" s="4"/>
      <c r="G110" s="4"/>
      <c r="H110" s="4"/>
      <c r="I110" s="4"/>
      <c r="J110" s="4"/>
      <c r="K110" s="4"/>
      <c r="L110" s="4"/>
      <c r="M110" s="4"/>
      <c r="N110" s="4"/>
      <c r="O110" s="4"/>
      <c r="P110" s="4"/>
      <c r="Q110" s="4"/>
      <c r="R110" s="4"/>
      <c r="S110" s="4"/>
      <c r="T110" s="4"/>
      <c r="U110" s="4"/>
      <c r="V110" s="4"/>
    </row>
    <row r="111" spans="3:22" x14ac:dyDescent="0.25">
      <c r="C111" s="4"/>
      <c r="D111" s="4"/>
      <c r="E111" s="4"/>
      <c r="F111" s="4"/>
      <c r="G111" s="4"/>
      <c r="H111" s="4"/>
      <c r="I111" s="4"/>
      <c r="J111" s="4"/>
      <c r="K111" s="4"/>
      <c r="L111" s="4"/>
      <c r="M111" s="4"/>
      <c r="N111" s="4"/>
      <c r="O111" s="4"/>
      <c r="P111" s="4"/>
      <c r="Q111" s="4"/>
      <c r="R111" s="4"/>
      <c r="S111" s="4"/>
      <c r="T111" s="4"/>
      <c r="U111" s="4"/>
      <c r="V111" s="4"/>
    </row>
    <row r="112" spans="3:22" x14ac:dyDescent="0.25">
      <c r="C112" s="4"/>
      <c r="D112" s="4"/>
      <c r="E112" s="4"/>
      <c r="F112" s="4"/>
      <c r="G112" s="4"/>
      <c r="H112" s="4"/>
      <c r="I112" s="4"/>
      <c r="J112" s="4"/>
      <c r="K112" s="4"/>
      <c r="L112" s="4"/>
      <c r="M112" s="4"/>
      <c r="N112" s="4"/>
      <c r="O112" s="4"/>
      <c r="P112" s="4"/>
      <c r="Q112" s="4"/>
      <c r="R112" s="4"/>
      <c r="S112" s="4"/>
      <c r="T112" s="4"/>
      <c r="U112" s="4"/>
      <c r="V112" s="4"/>
    </row>
    <row r="113" spans="3:22" x14ac:dyDescent="0.25">
      <c r="C113" s="4"/>
      <c r="D113" s="4"/>
      <c r="E113" s="4"/>
      <c r="F113" s="4"/>
      <c r="G113" s="4"/>
      <c r="H113" s="4"/>
      <c r="I113" s="4"/>
      <c r="J113" s="4"/>
      <c r="K113" s="4"/>
      <c r="L113" s="4"/>
      <c r="M113" s="4"/>
      <c r="N113" s="4"/>
      <c r="O113" s="4"/>
      <c r="P113" s="4"/>
      <c r="Q113" s="4"/>
      <c r="R113" s="4"/>
      <c r="S113" s="4"/>
      <c r="T113" s="4"/>
      <c r="U113" s="4"/>
      <c r="V113" s="4"/>
    </row>
    <row r="114" spans="3:22" x14ac:dyDescent="0.25">
      <c r="C114" s="4"/>
      <c r="D114" s="4"/>
      <c r="E114" s="4"/>
      <c r="F114" s="4"/>
      <c r="G114" s="4"/>
      <c r="H114" s="4"/>
      <c r="I114" s="4"/>
      <c r="J114" s="4"/>
      <c r="K114" s="4"/>
      <c r="L114" s="4"/>
      <c r="M114" s="4"/>
      <c r="N114" s="4"/>
      <c r="O114" s="4"/>
      <c r="P114" s="4"/>
      <c r="Q114" s="4"/>
      <c r="R114" s="4"/>
      <c r="S114" s="4"/>
      <c r="T114" s="4"/>
      <c r="U114" s="4"/>
      <c r="V114" s="4"/>
    </row>
    <row r="115" spans="3:22" x14ac:dyDescent="0.25">
      <c r="C115" s="4"/>
      <c r="D115" s="4"/>
      <c r="E115" s="4"/>
      <c r="F115" s="4"/>
      <c r="G115" s="4"/>
      <c r="H115" s="4"/>
      <c r="I115" s="4"/>
      <c r="J115" s="4"/>
      <c r="K115" s="4"/>
      <c r="L115" s="4"/>
      <c r="M115" s="4"/>
      <c r="N115" s="4"/>
      <c r="O115" s="4"/>
      <c r="P115" s="4"/>
      <c r="Q115" s="4"/>
      <c r="R115" s="4"/>
      <c r="S115" s="4"/>
      <c r="T115" s="4"/>
      <c r="U115" s="4"/>
      <c r="V115" s="4"/>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35.5703125" customWidth="1"/>
    <col min="2" max="2" width="18" customWidth="1"/>
    <col min="3" max="12" width="17" customWidth="1"/>
    <col min="13" max="22" width="13.5703125" customWidth="1"/>
  </cols>
  <sheetData>
    <row r="1" spans="1:22" x14ac:dyDescent="0.25">
      <c r="A1" t="s">
        <v>31</v>
      </c>
      <c r="B1">
        <v>0</v>
      </c>
      <c r="C1">
        <v>1</v>
      </c>
      <c r="D1">
        <v>2</v>
      </c>
      <c r="E1">
        <v>3</v>
      </c>
      <c r="F1">
        <v>4</v>
      </c>
      <c r="G1">
        <v>5</v>
      </c>
      <c r="H1">
        <v>6</v>
      </c>
      <c r="I1">
        <v>7</v>
      </c>
      <c r="J1">
        <v>8</v>
      </c>
      <c r="K1">
        <v>9</v>
      </c>
      <c r="L1">
        <v>10</v>
      </c>
      <c r="M1">
        <v>11</v>
      </c>
      <c r="N1">
        <v>12</v>
      </c>
      <c r="O1">
        <v>13</v>
      </c>
      <c r="P1">
        <v>14</v>
      </c>
      <c r="Q1">
        <v>15</v>
      </c>
      <c r="R1">
        <v>16</v>
      </c>
      <c r="S1">
        <v>17</v>
      </c>
      <c r="T1">
        <v>18</v>
      </c>
      <c r="U1">
        <v>19</v>
      </c>
      <c r="V1">
        <v>20</v>
      </c>
    </row>
    <row r="2" spans="1:22" ht="18.75" x14ac:dyDescent="0.3">
      <c r="A2" s="11" t="s">
        <v>30</v>
      </c>
      <c r="C2" s="4"/>
      <c r="D2" s="4"/>
      <c r="E2" s="4"/>
      <c r="F2" s="4"/>
      <c r="G2" s="4"/>
      <c r="H2" s="4"/>
      <c r="I2" s="4"/>
      <c r="J2" s="4"/>
      <c r="K2" s="4"/>
      <c r="L2" s="4"/>
      <c r="M2" s="4"/>
      <c r="N2" s="4"/>
      <c r="O2" s="4"/>
      <c r="P2" s="4"/>
      <c r="Q2" s="4"/>
      <c r="R2" s="4"/>
      <c r="S2" s="4"/>
      <c r="T2" s="4"/>
      <c r="U2" s="4"/>
      <c r="V2" s="4"/>
    </row>
    <row r="3" spans="1:22" ht="15.75" x14ac:dyDescent="0.25">
      <c r="A3" s="10" t="s">
        <v>40</v>
      </c>
      <c r="C3" s="4"/>
      <c r="D3" s="4"/>
      <c r="E3" s="4"/>
      <c r="F3" s="4"/>
      <c r="G3" s="4"/>
      <c r="H3" s="4"/>
      <c r="I3" s="4"/>
      <c r="J3" s="4"/>
      <c r="K3" s="4"/>
      <c r="L3" s="4"/>
      <c r="M3" s="4"/>
      <c r="N3" s="4"/>
      <c r="O3" s="4"/>
      <c r="P3" s="4"/>
      <c r="Q3" s="4"/>
      <c r="R3" s="4"/>
      <c r="S3" s="4"/>
      <c r="T3" s="4"/>
      <c r="U3" s="4"/>
      <c r="V3" s="4"/>
    </row>
    <row r="4" spans="1:22" x14ac:dyDescent="0.25">
      <c r="A4" t="s">
        <v>32</v>
      </c>
      <c r="B4" s="4"/>
      <c r="C4" s="4" t="e">
        <f>'Baseline calculations'!C36*(1-(1-'Benefit &amp; cost assumptions'!$E$3)*(1-'Benefit &amp; cost assumptions'!$E6)*(1-'Benefit &amp; cost assumptions'!$E34))</f>
        <v>#DIV/0!</v>
      </c>
      <c r="D4" s="4" t="e">
        <f>'Baseline calculations'!D36*(1-(1-'Benefit &amp; cost assumptions'!$E$3)*(1-'Benefit &amp; cost assumptions'!$E6)*(1-'Benefit &amp; cost assumptions'!$E34))</f>
        <v>#DIV/0!</v>
      </c>
      <c r="E4" s="4" t="e">
        <f>'Baseline calculations'!E36*(1-(1-'Benefit &amp; cost assumptions'!$E$3)*(1-'Benefit &amp; cost assumptions'!$E6)*(1-'Benefit &amp; cost assumptions'!$E34))</f>
        <v>#DIV/0!</v>
      </c>
      <c r="F4" s="4" t="e">
        <f>'Baseline calculations'!F36*(1-(1-'Benefit &amp; cost assumptions'!$E$3)*(1-'Benefit &amp; cost assumptions'!$E6)*(1-'Benefit &amp; cost assumptions'!$E34))</f>
        <v>#DIV/0!</v>
      </c>
      <c r="G4" s="4" t="e">
        <f>'Baseline calculations'!G36*(1-(1-'Benefit &amp; cost assumptions'!$E$3)*(1-'Benefit &amp; cost assumptions'!$E6)*(1-'Benefit &amp; cost assumptions'!$E34))</f>
        <v>#DIV/0!</v>
      </c>
      <c r="H4" s="4" t="e">
        <f>'Baseline calculations'!H36*(1-(1-'Benefit &amp; cost assumptions'!$E$3)*(1-'Benefit &amp; cost assumptions'!$E6)*(1-'Benefit &amp; cost assumptions'!$E34))</f>
        <v>#DIV/0!</v>
      </c>
      <c r="I4" s="4" t="e">
        <f>'Baseline calculations'!I36*(1-(1-'Benefit &amp; cost assumptions'!$E$3)*(1-'Benefit &amp; cost assumptions'!$E6)*(1-'Benefit &amp; cost assumptions'!$E34))</f>
        <v>#DIV/0!</v>
      </c>
      <c r="J4" s="4" t="e">
        <f>'Baseline calculations'!J36*(1-(1-'Benefit &amp; cost assumptions'!$E$3)*(1-'Benefit &amp; cost assumptions'!$E6)*(1-'Benefit &amp; cost assumptions'!$E34))</f>
        <v>#DIV/0!</v>
      </c>
      <c r="K4" s="4" t="e">
        <f>'Baseline calculations'!K36*(1-(1-'Benefit &amp; cost assumptions'!$E$3)*(1-'Benefit &amp; cost assumptions'!$E6)*(1-'Benefit &amp; cost assumptions'!$E34))</f>
        <v>#DIV/0!</v>
      </c>
      <c r="L4" s="4" t="e">
        <f>'Baseline calculations'!L36*(1-(1-'Benefit &amp; cost assumptions'!$E$3)*(1-'Benefit &amp; cost assumptions'!$E6)*(1-'Benefit &amp; cost assumptions'!$E34))</f>
        <v>#DIV/0!</v>
      </c>
      <c r="M4" s="4" t="e">
        <f>'Baseline calculations'!M36*(1-(1-'Benefit &amp; cost assumptions'!$E$3)*(1-'Benefit &amp; cost assumptions'!$E6)*(1-'Benefit &amp; cost assumptions'!$E34))</f>
        <v>#DIV/0!</v>
      </c>
      <c r="N4" s="4" t="e">
        <f>'Baseline calculations'!N36*(1-(1-'Benefit &amp; cost assumptions'!$E$3)*(1-'Benefit &amp; cost assumptions'!$E6)*(1-'Benefit &amp; cost assumptions'!$E34))</f>
        <v>#DIV/0!</v>
      </c>
      <c r="O4" s="4" t="e">
        <f>'Baseline calculations'!O36*(1-(1-'Benefit &amp; cost assumptions'!$E$3)*(1-'Benefit &amp; cost assumptions'!$E6)*(1-'Benefit &amp; cost assumptions'!$E34))</f>
        <v>#DIV/0!</v>
      </c>
      <c r="P4" s="4" t="e">
        <f>'Baseline calculations'!P36*(1-(1-'Benefit &amp; cost assumptions'!$E$3)*(1-'Benefit &amp; cost assumptions'!$E6)*(1-'Benefit &amp; cost assumptions'!$E34))</f>
        <v>#DIV/0!</v>
      </c>
      <c r="Q4" s="4" t="e">
        <f>'Baseline calculations'!Q36*(1-(1-'Benefit &amp; cost assumptions'!$E$3)*(1-'Benefit &amp; cost assumptions'!$E6)*(1-'Benefit &amp; cost assumptions'!$E34))</f>
        <v>#DIV/0!</v>
      </c>
      <c r="R4" s="4" t="e">
        <f>'Baseline calculations'!R36*(1-(1-'Benefit &amp; cost assumptions'!$E$3)*(1-'Benefit &amp; cost assumptions'!$E6)*(1-'Benefit &amp; cost assumptions'!$E34))</f>
        <v>#DIV/0!</v>
      </c>
      <c r="S4" s="4" t="e">
        <f>'Baseline calculations'!S36*(1-(1-'Benefit &amp; cost assumptions'!$E$3)*(1-'Benefit &amp; cost assumptions'!$E6)*(1-'Benefit &amp; cost assumptions'!$E34))</f>
        <v>#DIV/0!</v>
      </c>
      <c r="T4" s="4" t="e">
        <f>'Baseline calculations'!T36*(1-(1-'Benefit &amp; cost assumptions'!$E$3)*(1-'Benefit &amp; cost assumptions'!$E6)*(1-'Benefit &amp; cost assumptions'!$E34))</f>
        <v>#DIV/0!</v>
      </c>
      <c r="U4" s="4" t="e">
        <f>'Baseline calculations'!U36*(1-(1-'Benefit &amp; cost assumptions'!$E$3)*(1-'Benefit &amp; cost assumptions'!$E6)*(1-'Benefit &amp; cost assumptions'!$E34))</f>
        <v>#DIV/0!</v>
      </c>
      <c r="V4" s="4" t="e">
        <f>'Baseline calculations'!V36*(1-(1-'Benefit &amp; cost assumptions'!$E$3)*(1-'Benefit &amp; cost assumptions'!$E6)*(1-'Benefit &amp; cost assumptions'!$E34))</f>
        <v>#DIV/0!</v>
      </c>
    </row>
    <row r="5" spans="1:22" x14ac:dyDescent="0.25">
      <c r="A5" s="16" t="str">
        <f>Parameters!A$14</f>
        <v>Residential properties</v>
      </c>
      <c r="B5" s="4"/>
      <c r="C5" s="4">
        <f>'Baseline calculations'!C37*(1-(1-'Benefit &amp; cost assumptions'!$E$3)*(1-'Benefit &amp; cost assumptions'!$E7)*(1-'Benefit &amp; cost assumptions'!$E35))</f>
        <v>0</v>
      </c>
      <c r="D5" s="4">
        <f>'Baseline calculations'!D37*(1-(1-'Benefit &amp; cost assumptions'!$E$3)*(1-'Benefit &amp; cost assumptions'!$E7)*(1-'Benefit &amp; cost assumptions'!$E35))</f>
        <v>0</v>
      </c>
      <c r="E5" s="4">
        <f>'Baseline calculations'!E37*(1-(1-'Benefit &amp; cost assumptions'!$E$3)*(1-'Benefit &amp; cost assumptions'!$E7)*(1-'Benefit &amp; cost assumptions'!$E35))</f>
        <v>0</v>
      </c>
      <c r="F5" s="4">
        <f>'Baseline calculations'!F37*(1-(1-'Benefit &amp; cost assumptions'!$E$3)*(1-'Benefit &amp; cost assumptions'!$E7)*(1-'Benefit &amp; cost assumptions'!$E35))</f>
        <v>0</v>
      </c>
      <c r="G5" s="4">
        <f>'Baseline calculations'!G37*(1-(1-'Benefit &amp; cost assumptions'!$E$3)*(1-'Benefit &amp; cost assumptions'!$E7)*(1-'Benefit &amp; cost assumptions'!$E35))</f>
        <v>0</v>
      </c>
      <c r="H5" s="4">
        <f>'Baseline calculations'!H37*(1-(1-'Benefit &amp; cost assumptions'!$E$3)*(1-'Benefit &amp; cost assumptions'!$E7)*(1-'Benefit &amp; cost assumptions'!$E35))</f>
        <v>0</v>
      </c>
      <c r="I5" s="4">
        <f>'Baseline calculations'!I37*(1-(1-'Benefit &amp; cost assumptions'!$E$3)*(1-'Benefit &amp; cost assumptions'!$E7)*(1-'Benefit &amp; cost assumptions'!$E35))</f>
        <v>0</v>
      </c>
      <c r="J5" s="4">
        <f>'Baseline calculations'!J37*(1-(1-'Benefit &amp; cost assumptions'!$E$3)*(1-'Benefit &amp; cost assumptions'!$E7)*(1-'Benefit &amp; cost assumptions'!$E35))</f>
        <v>0</v>
      </c>
      <c r="K5" s="4">
        <f>'Baseline calculations'!K37*(1-(1-'Benefit &amp; cost assumptions'!$E$3)*(1-'Benefit &amp; cost assumptions'!$E7)*(1-'Benefit &amp; cost assumptions'!$E35))</f>
        <v>0</v>
      </c>
      <c r="L5" s="4">
        <f>'Baseline calculations'!L37*(1-(1-'Benefit &amp; cost assumptions'!$E$3)*(1-'Benefit &amp; cost assumptions'!$E7)*(1-'Benefit &amp; cost assumptions'!$E35))</f>
        <v>0</v>
      </c>
      <c r="M5" s="4">
        <f>'Baseline calculations'!M37*(1-(1-'Benefit &amp; cost assumptions'!$E$3)*(1-'Benefit &amp; cost assumptions'!$E7)*(1-'Benefit &amp; cost assumptions'!$E35))</f>
        <v>0</v>
      </c>
      <c r="N5" s="4">
        <f>'Baseline calculations'!N37*(1-(1-'Benefit &amp; cost assumptions'!$E$3)*(1-'Benefit &amp; cost assumptions'!$E7)*(1-'Benefit &amp; cost assumptions'!$E35))</f>
        <v>0</v>
      </c>
      <c r="O5" s="4">
        <f>'Baseline calculations'!O37*(1-(1-'Benefit &amp; cost assumptions'!$E$3)*(1-'Benefit &amp; cost assumptions'!$E7)*(1-'Benefit &amp; cost assumptions'!$E35))</f>
        <v>0</v>
      </c>
      <c r="P5" s="4">
        <f>'Baseline calculations'!P37*(1-(1-'Benefit &amp; cost assumptions'!$E$3)*(1-'Benefit &amp; cost assumptions'!$E7)*(1-'Benefit &amp; cost assumptions'!$E35))</f>
        <v>0</v>
      </c>
      <c r="Q5" s="4">
        <f>'Baseline calculations'!Q37*(1-(1-'Benefit &amp; cost assumptions'!$E$3)*(1-'Benefit &amp; cost assumptions'!$E7)*(1-'Benefit &amp; cost assumptions'!$E35))</f>
        <v>0</v>
      </c>
      <c r="R5" s="4">
        <f>'Baseline calculations'!R37*(1-(1-'Benefit &amp; cost assumptions'!$E$3)*(1-'Benefit &amp; cost assumptions'!$E7)*(1-'Benefit &amp; cost assumptions'!$E35))</f>
        <v>0</v>
      </c>
      <c r="S5" s="4">
        <f>'Baseline calculations'!S37*(1-(1-'Benefit &amp; cost assumptions'!$E$3)*(1-'Benefit &amp; cost assumptions'!$E7)*(1-'Benefit &amp; cost assumptions'!$E35))</f>
        <v>0</v>
      </c>
      <c r="T5" s="4">
        <f>'Baseline calculations'!T37*(1-(1-'Benefit &amp; cost assumptions'!$E$3)*(1-'Benefit &amp; cost assumptions'!$E7)*(1-'Benefit &amp; cost assumptions'!$E35))</f>
        <v>0</v>
      </c>
      <c r="U5" s="4">
        <f>'Baseline calculations'!U37*(1-(1-'Benefit &amp; cost assumptions'!$E$3)*(1-'Benefit &amp; cost assumptions'!$E7)*(1-'Benefit &amp; cost assumptions'!$E35))</f>
        <v>0</v>
      </c>
      <c r="V5" s="4">
        <f>'Baseline calculations'!V37*(1-(1-'Benefit &amp; cost assumptions'!$E$3)*(1-'Benefit &amp; cost assumptions'!$E7)*(1-'Benefit &amp; cost assumptions'!$E35))</f>
        <v>0</v>
      </c>
    </row>
    <row r="6" spans="1:22" x14ac:dyDescent="0.25">
      <c r="A6" s="16" t="str">
        <f>Parameters!A$15</f>
        <v>Industrial and business</v>
      </c>
      <c r="B6" s="4"/>
      <c r="C6" s="4">
        <f>'Baseline calculations'!C38*(1-(1-'Benefit &amp; cost assumptions'!$E$3)*(1-'Benefit &amp; cost assumptions'!$E8)*(1-'Benefit &amp; cost assumptions'!$E36))</f>
        <v>0</v>
      </c>
      <c r="D6" s="4">
        <f>'Baseline calculations'!D38*(1-(1-'Benefit &amp; cost assumptions'!$E$3)*(1-'Benefit &amp; cost assumptions'!$E8)*(1-'Benefit &amp; cost assumptions'!$E36))</f>
        <v>0</v>
      </c>
      <c r="E6" s="4">
        <f>'Baseline calculations'!E38*(1-(1-'Benefit &amp; cost assumptions'!$E$3)*(1-'Benefit &amp; cost assumptions'!$E8)*(1-'Benefit &amp; cost assumptions'!$E36))</f>
        <v>0</v>
      </c>
      <c r="F6" s="4">
        <f>'Baseline calculations'!F38*(1-(1-'Benefit &amp; cost assumptions'!$E$3)*(1-'Benefit &amp; cost assumptions'!$E8)*(1-'Benefit &amp; cost assumptions'!$E36))</f>
        <v>0</v>
      </c>
      <c r="G6" s="4">
        <f>'Baseline calculations'!G38*(1-(1-'Benefit &amp; cost assumptions'!$E$3)*(1-'Benefit &amp; cost assumptions'!$E8)*(1-'Benefit &amp; cost assumptions'!$E36))</f>
        <v>0</v>
      </c>
      <c r="H6" s="4">
        <f>'Baseline calculations'!H38*(1-(1-'Benefit &amp; cost assumptions'!$E$3)*(1-'Benefit &amp; cost assumptions'!$E8)*(1-'Benefit &amp; cost assumptions'!$E36))</f>
        <v>0</v>
      </c>
      <c r="I6" s="4">
        <f>'Baseline calculations'!I38*(1-(1-'Benefit &amp; cost assumptions'!$E$3)*(1-'Benefit &amp; cost assumptions'!$E8)*(1-'Benefit &amp; cost assumptions'!$E36))</f>
        <v>0</v>
      </c>
      <c r="J6" s="4">
        <f>'Baseline calculations'!J38*(1-(1-'Benefit &amp; cost assumptions'!$E$3)*(1-'Benefit &amp; cost assumptions'!$E8)*(1-'Benefit &amp; cost assumptions'!$E36))</f>
        <v>0</v>
      </c>
      <c r="K6" s="4">
        <f>'Baseline calculations'!K38*(1-(1-'Benefit &amp; cost assumptions'!$E$3)*(1-'Benefit &amp; cost assumptions'!$E8)*(1-'Benefit &amp; cost assumptions'!$E36))</f>
        <v>0</v>
      </c>
      <c r="L6" s="4">
        <f>'Baseline calculations'!L38*(1-(1-'Benefit &amp; cost assumptions'!$E$3)*(1-'Benefit &amp; cost assumptions'!$E8)*(1-'Benefit &amp; cost assumptions'!$E36))</f>
        <v>0</v>
      </c>
      <c r="M6" s="4">
        <f>'Baseline calculations'!M38*(1-(1-'Benefit &amp; cost assumptions'!$E$3)*(1-'Benefit &amp; cost assumptions'!$E8)*(1-'Benefit &amp; cost assumptions'!$E36))</f>
        <v>0</v>
      </c>
      <c r="N6" s="4">
        <f>'Baseline calculations'!N38*(1-(1-'Benefit &amp; cost assumptions'!$E$3)*(1-'Benefit &amp; cost assumptions'!$E8)*(1-'Benefit &amp; cost assumptions'!$E36))</f>
        <v>0</v>
      </c>
      <c r="O6" s="4">
        <f>'Baseline calculations'!O38*(1-(1-'Benefit &amp; cost assumptions'!$E$3)*(1-'Benefit &amp; cost assumptions'!$E8)*(1-'Benefit &amp; cost assumptions'!$E36))</f>
        <v>0</v>
      </c>
      <c r="P6" s="4">
        <f>'Baseline calculations'!P38*(1-(1-'Benefit &amp; cost assumptions'!$E$3)*(1-'Benefit &amp; cost assumptions'!$E8)*(1-'Benefit &amp; cost assumptions'!$E36))</f>
        <v>0</v>
      </c>
      <c r="Q6" s="4">
        <f>'Baseline calculations'!Q38*(1-(1-'Benefit &amp; cost assumptions'!$E$3)*(1-'Benefit &amp; cost assumptions'!$E8)*(1-'Benefit &amp; cost assumptions'!$E36))</f>
        <v>0</v>
      </c>
      <c r="R6" s="4">
        <f>'Baseline calculations'!R38*(1-(1-'Benefit &amp; cost assumptions'!$E$3)*(1-'Benefit &amp; cost assumptions'!$E8)*(1-'Benefit &amp; cost assumptions'!$E36))</f>
        <v>0</v>
      </c>
      <c r="S6" s="4">
        <f>'Baseline calculations'!S38*(1-(1-'Benefit &amp; cost assumptions'!$E$3)*(1-'Benefit &amp; cost assumptions'!$E8)*(1-'Benefit &amp; cost assumptions'!$E36))</f>
        <v>0</v>
      </c>
      <c r="T6" s="4">
        <f>'Baseline calculations'!T38*(1-(1-'Benefit &amp; cost assumptions'!$E$3)*(1-'Benefit &amp; cost assumptions'!$E8)*(1-'Benefit &amp; cost assumptions'!$E36))</f>
        <v>0</v>
      </c>
      <c r="U6" s="4">
        <f>'Baseline calculations'!U38*(1-(1-'Benefit &amp; cost assumptions'!$E$3)*(1-'Benefit &amp; cost assumptions'!$E8)*(1-'Benefit &amp; cost assumptions'!$E36))</f>
        <v>0</v>
      </c>
      <c r="V6" s="4">
        <f>'Baseline calculations'!V38*(1-(1-'Benefit &amp; cost assumptions'!$E$3)*(1-'Benefit &amp; cost assumptions'!$E8)*(1-'Benefit &amp; cost assumptions'!$E36))</f>
        <v>0</v>
      </c>
    </row>
    <row r="7" spans="1:22" x14ac:dyDescent="0.25">
      <c r="A7" s="16" t="str">
        <f>Parameters!A$16</f>
        <v>Infrastructure</v>
      </c>
      <c r="B7" s="4"/>
      <c r="C7" s="4">
        <f>'Baseline calculations'!C39*(1-(1-'Benefit &amp; cost assumptions'!$E$3)*(1-'Benefit &amp; cost assumptions'!$E9)*(1-'Benefit &amp; cost assumptions'!$E37))</f>
        <v>0</v>
      </c>
      <c r="D7" s="4">
        <f>'Baseline calculations'!D39*(1-(1-'Benefit &amp; cost assumptions'!$E$3)*(1-'Benefit &amp; cost assumptions'!$E9)*(1-'Benefit &amp; cost assumptions'!$E37))</f>
        <v>0</v>
      </c>
      <c r="E7" s="4">
        <f>'Baseline calculations'!E39*(1-(1-'Benefit &amp; cost assumptions'!$E$3)*(1-'Benefit &amp; cost assumptions'!$E9)*(1-'Benefit &amp; cost assumptions'!$E37))</f>
        <v>0</v>
      </c>
      <c r="F7" s="4">
        <f>'Baseline calculations'!F39*(1-(1-'Benefit &amp; cost assumptions'!$E$3)*(1-'Benefit &amp; cost assumptions'!$E9)*(1-'Benefit &amp; cost assumptions'!$E37))</f>
        <v>0</v>
      </c>
      <c r="G7" s="4">
        <f>'Baseline calculations'!G39*(1-(1-'Benefit &amp; cost assumptions'!$E$3)*(1-'Benefit &amp; cost assumptions'!$E9)*(1-'Benefit &amp; cost assumptions'!$E37))</f>
        <v>0</v>
      </c>
      <c r="H7" s="4">
        <f>'Baseline calculations'!H39*(1-(1-'Benefit &amp; cost assumptions'!$E$3)*(1-'Benefit &amp; cost assumptions'!$E9)*(1-'Benefit &amp; cost assumptions'!$E37))</f>
        <v>0</v>
      </c>
      <c r="I7" s="4">
        <f>'Baseline calculations'!I39*(1-(1-'Benefit &amp; cost assumptions'!$E$3)*(1-'Benefit &amp; cost assumptions'!$E9)*(1-'Benefit &amp; cost assumptions'!$E37))</f>
        <v>0</v>
      </c>
      <c r="J7" s="4">
        <f>'Baseline calculations'!J39*(1-(1-'Benefit &amp; cost assumptions'!$E$3)*(1-'Benefit &amp; cost assumptions'!$E9)*(1-'Benefit &amp; cost assumptions'!$E37))</f>
        <v>0</v>
      </c>
      <c r="K7" s="4">
        <f>'Baseline calculations'!K39*(1-(1-'Benefit &amp; cost assumptions'!$E$3)*(1-'Benefit &amp; cost assumptions'!$E9)*(1-'Benefit &amp; cost assumptions'!$E37))</f>
        <v>0</v>
      </c>
      <c r="L7" s="4">
        <f>'Baseline calculations'!L39*(1-(1-'Benefit &amp; cost assumptions'!$E$3)*(1-'Benefit &amp; cost assumptions'!$E9)*(1-'Benefit &amp; cost assumptions'!$E37))</f>
        <v>0</v>
      </c>
      <c r="M7" s="4">
        <f>'Baseline calculations'!M39*(1-(1-'Benefit &amp; cost assumptions'!$E$3)*(1-'Benefit &amp; cost assumptions'!$E9)*(1-'Benefit &amp; cost assumptions'!$E37))</f>
        <v>0</v>
      </c>
      <c r="N7" s="4">
        <f>'Baseline calculations'!N39*(1-(1-'Benefit &amp; cost assumptions'!$E$3)*(1-'Benefit &amp; cost assumptions'!$E9)*(1-'Benefit &amp; cost assumptions'!$E37))</f>
        <v>0</v>
      </c>
      <c r="O7" s="4">
        <f>'Baseline calculations'!O39*(1-(1-'Benefit &amp; cost assumptions'!$E$3)*(1-'Benefit &amp; cost assumptions'!$E9)*(1-'Benefit &amp; cost assumptions'!$E37))</f>
        <v>0</v>
      </c>
      <c r="P7" s="4">
        <f>'Baseline calculations'!P39*(1-(1-'Benefit &amp; cost assumptions'!$E$3)*(1-'Benefit &amp; cost assumptions'!$E9)*(1-'Benefit &amp; cost assumptions'!$E37))</f>
        <v>0</v>
      </c>
      <c r="Q7" s="4">
        <f>'Baseline calculations'!Q39*(1-(1-'Benefit &amp; cost assumptions'!$E$3)*(1-'Benefit &amp; cost assumptions'!$E9)*(1-'Benefit &amp; cost assumptions'!$E37))</f>
        <v>0</v>
      </c>
      <c r="R7" s="4">
        <f>'Baseline calculations'!R39*(1-(1-'Benefit &amp; cost assumptions'!$E$3)*(1-'Benefit &amp; cost assumptions'!$E9)*(1-'Benefit &amp; cost assumptions'!$E37))</f>
        <v>0</v>
      </c>
      <c r="S7" s="4">
        <f>'Baseline calculations'!S39*(1-(1-'Benefit &amp; cost assumptions'!$E$3)*(1-'Benefit &amp; cost assumptions'!$E9)*(1-'Benefit &amp; cost assumptions'!$E37))</f>
        <v>0</v>
      </c>
      <c r="T7" s="4">
        <f>'Baseline calculations'!T39*(1-(1-'Benefit &amp; cost assumptions'!$E$3)*(1-'Benefit &amp; cost assumptions'!$E9)*(1-'Benefit &amp; cost assumptions'!$E37))</f>
        <v>0</v>
      </c>
      <c r="U7" s="4">
        <f>'Baseline calculations'!U39*(1-(1-'Benefit &amp; cost assumptions'!$E$3)*(1-'Benefit &amp; cost assumptions'!$E9)*(1-'Benefit &amp; cost assumptions'!$E37))</f>
        <v>0</v>
      </c>
      <c r="V7" s="4">
        <f>'Baseline calculations'!V39*(1-(1-'Benefit &amp; cost assumptions'!$E$3)*(1-'Benefit &amp; cost assumptions'!$E9)*(1-'Benefit &amp; cost assumptions'!$E37))</f>
        <v>0</v>
      </c>
    </row>
    <row r="8" spans="1:22" x14ac:dyDescent="0.25">
      <c r="A8" s="16" t="str">
        <f>Parameters!A$17</f>
        <v>Water resources</v>
      </c>
      <c r="B8" s="4"/>
      <c r="C8" s="4">
        <f>'Baseline calculations'!C40*(1-(1-'Benefit &amp; cost assumptions'!$E$3)*(1-'Benefit &amp; cost assumptions'!$E10)*(1-'Benefit &amp; cost assumptions'!$E38))</f>
        <v>0</v>
      </c>
      <c r="D8" s="4">
        <f>'Baseline calculations'!D40*(1-(1-'Benefit &amp; cost assumptions'!$E$3)*(1-'Benefit &amp; cost assumptions'!$E10)*(1-'Benefit &amp; cost assumptions'!$E38))</f>
        <v>0</v>
      </c>
      <c r="E8" s="4">
        <f>'Baseline calculations'!E40*(1-(1-'Benefit &amp; cost assumptions'!$E$3)*(1-'Benefit &amp; cost assumptions'!$E10)*(1-'Benefit &amp; cost assumptions'!$E38))</f>
        <v>0</v>
      </c>
      <c r="F8" s="4">
        <f>'Baseline calculations'!F40*(1-(1-'Benefit &amp; cost assumptions'!$E$3)*(1-'Benefit &amp; cost assumptions'!$E10)*(1-'Benefit &amp; cost assumptions'!$E38))</f>
        <v>0</v>
      </c>
      <c r="G8" s="4">
        <f>'Baseline calculations'!G40*(1-(1-'Benefit &amp; cost assumptions'!$E$3)*(1-'Benefit &amp; cost assumptions'!$E10)*(1-'Benefit &amp; cost assumptions'!$E38))</f>
        <v>0</v>
      </c>
      <c r="H8" s="4">
        <f>'Baseline calculations'!H40*(1-(1-'Benefit &amp; cost assumptions'!$E$3)*(1-'Benefit &amp; cost assumptions'!$E10)*(1-'Benefit &amp; cost assumptions'!$E38))</f>
        <v>0</v>
      </c>
      <c r="I8" s="4">
        <f>'Baseline calculations'!I40*(1-(1-'Benefit &amp; cost assumptions'!$E$3)*(1-'Benefit &amp; cost assumptions'!$E10)*(1-'Benefit &amp; cost assumptions'!$E38))</f>
        <v>0</v>
      </c>
      <c r="J8" s="4">
        <f>'Baseline calculations'!J40*(1-(1-'Benefit &amp; cost assumptions'!$E$3)*(1-'Benefit &amp; cost assumptions'!$E10)*(1-'Benefit &amp; cost assumptions'!$E38))</f>
        <v>0</v>
      </c>
      <c r="K8" s="4">
        <f>'Baseline calculations'!K40*(1-(1-'Benefit &amp; cost assumptions'!$E$3)*(1-'Benefit &amp; cost assumptions'!$E10)*(1-'Benefit &amp; cost assumptions'!$E38))</f>
        <v>0</v>
      </c>
      <c r="L8" s="4">
        <f>'Baseline calculations'!L40*(1-(1-'Benefit &amp; cost assumptions'!$E$3)*(1-'Benefit &amp; cost assumptions'!$E10)*(1-'Benefit &amp; cost assumptions'!$E38))</f>
        <v>0</v>
      </c>
      <c r="M8" s="4">
        <f>'Baseline calculations'!M40*(1-(1-'Benefit &amp; cost assumptions'!$E$3)*(1-'Benefit &amp; cost assumptions'!$E10)*(1-'Benefit &amp; cost assumptions'!$E38))</f>
        <v>0</v>
      </c>
      <c r="N8" s="4">
        <f>'Baseline calculations'!N40*(1-(1-'Benefit &amp; cost assumptions'!$E$3)*(1-'Benefit &amp; cost assumptions'!$E10)*(1-'Benefit &amp; cost assumptions'!$E38))</f>
        <v>0</v>
      </c>
      <c r="O8" s="4">
        <f>'Baseline calculations'!O40*(1-(1-'Benefit &amp; cost assumptions'!$E$3)*(1-'Benefit &amp; cost assumptions'!$E10)*(1-'Benefit &amp; cost assumptions'!$E38))</f>
        <v>0</v>
      </c>
      <c r="P8" s="4">
        <f>'Baseline calculations'!P40*(1-(1-'Benefit &amp; cost assumptions'!$E$3)*(1-'Benefit &amp; cost assumptions'!$E10)*(1-'Benefit &amp; cost assumptions'!$E38))</f>
        <v>0</v>
      </c>
      <c r="Q8" s="4">
        <f>'Baseline calculations'!Q40*(1-(1-'Benefit &amp; cost assumptions'!$E$3)*(1-'Benefit &amp; cost assumptions'!$E10)*(1-'Benefit &amp; cost assumptions'!$E38))</f>
        <v>0</v>
      </c>
      <c r="R8" s="4">
        <f>'Baseline calculations'!R40*(1-(1-'Benefit &amp; cost assumptions'!$E$3)*(1-'Benefit &amp; cost assumptions'!$E10)*(1-'Benefit &amp; cost assumptions'!$E38))</f>
        <v>0</v>
      </c>
      <c r="S8" s="4">
        <f>'Baseline calculations'!S40*(1-(1-'Benefit &amp; cost assumptions'!$E$3)*(1-'Benefit &amp; cost assumptions'!$E10)*(1-'Benefit &amp; cost assumptions'!$E38))</f>
        <v>0</v>
      </c>
      <c r="T8" s="4">
        <f>'Baseline calculations'!T40*(1-(1-'Benefit &amp; cost assumptions'!$E$3)*(1-'Benefit &amp; cost assumptions'!$E10)*(1-'Benefit &amp; cost assumptions'!$E38))</f>
        <v>0</v>
      </c>
      <c r="U8" s="4">
        <f>'Baseline calculations'!U40*(1-(1-'Benefit &amp; cost assumptions'!$E$3)*(1-'Benefit &amp; cost assumptions'!$E10)*(1-'Benefit &amp; cost assumptions'!$E38))</f>
        <v>0</v>
      </c>
      <c r="V8" s="4">
        <f>'Baseline calculations'!V40*(1-(1-'Benefit &amp; cost assumptions'!$E$3)*(1-'Benefit &amp; cost assumptions'!$E10)*(1-'Benefit &amp; cost assumptions'!$E38))</f>
        <v>0</v>
      </c>
    </row>
    <row r="9" spans="1:22" x14ac:dyDescent="0.25">
      <c r="A9" s="16" t="str">
        <f>Parameters!A$18</f>
        <v>Harvestable forest</v>
      </c>
      <c r="B9" s="4"/>
      <c r="C9" s="4">
        <f>'Baseline calculations'!C41*(1-(1-'Benefit &amp; cost assumptions'!$E$3)*(1-'Benefit &amp; cost assumptions'!$E11)*(1-'Benefit &amp; cost assumptions'!$E39))</f>
        <v>0</v>
      </c>
      <c r="D9" s="4">
        <f>'Baseline calculations'!D41*(1-(1-'Benefit &amp; cost assumptions'!$E$3)*(1-'Benefit &amp; cost assumptions'!$E11)*(1-'Benefit &amp; cost assumptions'!$E39))</f>
        <v>0</v>
      </c>
      <c r="E9" s="4">
        <f>'Baseline calculations'!E41*(1-(1-'Benefit &amp; cost assumptions'!$E$3)*(1-'Benefit &amp; cost assumptions'!$E11)*(1-'Benefit &amp; cost assumptions'!$E39))</f>
        <v>0</v>
      </c>
      <c r="F9" s="4">
        <f>'Baseline calculations'!F41*(1-(1-'Benefit &amp; cost assumptions'!$E$3)*(1-'Benefit &amp; cost assumptions'!$E11)*(1-'Benefit &amp; cost assumptions'!$E39))</f>
        <v>0</v>
      </c>
      <c r="G9" s="4">
        <f>'Baseline calculations'!G41*(1-(1-'Benefit &amp; cost assumptions'!$E$3)*(1-'Benefit &amp; cost assumptions'!$E11)*(1-'Benefit &amp; cost assumptions'!$E39))</f>
        <v>0</v>
      </c>
      <c r="H9" s="4">
        <f>'Baseline calculations'!H41*(1-(1-'Benefit &amp; cost assumptions'!$E$3)*(1-'Benefit &amp; cost assumptions'!$E11)*(1-'Benefit &amp; cost assumptions'!$E39))</f>
        <v>0</v>
      </c>
      <c r="I9" s="4">
        <f>'Baseline calculations'!I41*(1-(1-'Benefit &amp; cost assumptions'!$E$3)*(1-'Benefit &amp; cost assumptions'!$E11)*(1-'Benefit &amp; cost assumptions'!$E39))</f>
        <v>0</v>
      </c>
      <c r="J9" s="4">
        <f>'Baseline calculations'!J41*(1-(1-'Benefit &amp; cost assumptions'!$E$3)*(1-'Benefit &amp; cost assumptions'!$E11)*(1-'Benefit &amp; cost assumptions'!$E39))</f>
        <v>0</v>
      </c>
      <c r="K9" s="4">
        <f>'Baseline calculations'!K41*(1-(1-'Benefit &amp; cost assumptions'!$E$3)*(1-'Benefit &amp; cost assumptions'!$E11)*(1-'Benefit &amp; cost assumptions'!$E39))</f>
        <v>0</v>
      </c>
      <c r="L9" s="4">
        <f>'Baseline calculations'!L41*(1-(1-'Benefit &amp; cost assumptions'!$E$3)*(1-'Benefit &amp; cost assumptions'!$E11)*(1-'Benefit &amp; cost assumptions'!$E39))</f>
        <v>0</v>
      </c>
      <c r="M9" s="4">
        <f>'Baseline calculations'!M41*(1-(1-'Benefit &amp; cost assumptions'!$E$3)*(1-'Benefit &amp; cost assumptions'!$E11)*(1-'Benefit &amp; cost assumptions'!$E39))</f>
        <v>0</v>
      </c>
      <c r="N9" s="4">
        <f>'Baseline calculations'!N41*(1-(1-'Benefit &amp; cost assumptions'!$E$3)*(1-'Benefit &amp; cost assumptions'!$E11)*(1-'Benefit &amp; cost assumptions'!$E39))</f>
        <v>0</v>
      </c>
      <c r="O9" s="4">
        <f>'Baseline calculations'!O41*(1-(1-'Benefit &amp; cost assumptions'!$E$3)*(1-'Benefit &amp; cost assumptions'!$E11)*(1-'Benefit &amp; cost assumptions'!$E39))</f>
        <v>0</v>
      </c>
      <c r="P9" s="4">
        <f>'Baseline calculations'!P41*(1-(1-'Benefit &amp; cost assumptions'!$E$3)*(1-'Benefit &amp; cost assumptions'!$E11)*(1-'Benefit &amp; cost assumptions'!$E39))</f>
        <v>0</v>
      </c>
      <c r="Q9" s="4">
        <f>'Baseline calculations'!Q41*(1-(1-'Benefit &amp; cost assumptions'!$E$3)*(1-'Benefit &amp; cost assumptions'!$E11)*(1-'Benefit &amp; cost assumptions'!$E39))</f>
        <v>0</v>
      </c>
      <c r="R9" s="4">
        <f>'Baseline calculations'!R41*(1-(1-'Benefit &amp; cost assumptions'!$E$3)*(1-'Benefit &amp; cost assumptions'!$E11)*(1-'Benefit &amp; cost assumptions'!$E39))</f>
        <v>0</v>
      </c>
      <c r="S9" s="4">
        <f>'Baseline calculations'!S41*(1-(1-'Benefit &amp; cost assumptions'!$E$3)*(1-'Benefit &amp; cost assumptions'!$E11)*(1-'Benefit &amp; cost assumptions'!$E39))</f>
        <v>0</v>
      </c>
      <c r="T9" s="4">
        <f>'Baseline calculations'!T41*(1-(1-'Benefit &amp; cost assumptions'!$E$3)*(1-'Benefit &amp; cost assumptions'!$E11)*(1-'Benefit &amp; cost assumptions'!$E39))</f>
        <v>0</v>
      </c>
      <c r="U9" s="4">
        <f>'Baseline calculations'!U41*(1-(1-'Benefit &amp; cost assumptions'!$E$3)*(1-'Benefit &amp; cost assumptions'!$E11)*(1-'Benefit &amp; cost assumptions'!$E39))</f>
        <v>0</v>
      </c>
      <c r="V9" s="4">
        <f>'Baseline calculations'!V41*(1-(1-'Benefit &amp; cost assumptions'!$E$3)*(1-'Benefit &amp; cost assumptions'!$E11)*(1-'Benefit &amp; cost assumptions'!$E39))</f>
        <v>0</v>
      </c>
    </row>
    <row r="10" spans="1:22" x14ac:dyDescent="0.25">
      <c r="A10" s="16" t="str">
        <f>Parameters!A$19</f>
        <v>Habitat/biodiversity/native veg</v>
      </c>
      <c r="B10" s="4"/>
      <c r="C10" s="4">
        <f>'Baseline calculations'!C42*(1-(1-'Benefit &amp; cost assumptions'!$E$3)*(1-'Benefit &amp; cost assumptions'!$E12)*(1-'Benefit &amp; cost assumptions'!$E40))</f>
        <v>0</v>
      </c>
      <c r="D10" s="4">
        <f>'Baseline calculations'!D42*(1-(1-'Benefit &amp; cost assumptions'!$E$3)*(1-'Benefit &amp; cost assumptions'!$E12)*(1-'Benefit &amp; cost assumptions'!$E40))</f>
        <v>0</v>
      </c>
      <c r="E10" s="4">
        <f>'Baseline calculations'!E42*(1-(1-'Benefit &amp; cost assumptions'!$E$3)*(1-'Benefit &amp; cost assumptions'!$E12)*(1-'Benefit &amp; cost assumptions'!$E40))</f>
        <v>0</v>
      </c>
      <c r="F10" s="4">
        <f>'Baseline calculations'!F42*(1-(1-'Benefit &amp; cost assumptions'!$E$3)*(1-'Benefit &amp; cost assumptions'!$E12)*(1-'Benefit &amp; cost assumptions'!$E40))</f>
        <v>0</v>
      </c>
      <c r="G10" s="4">
        <f>'Baseline calculations'!G42*(1-(1-'Benefit &amp; cost assumptions'!$E$3)*(1-'Benefit &amp; cost assumptions'!$E12)*(1-'Benefit &amp; cost assumptions'!$E40))</f>
        <v>0</v>
      </c>
      <c r="H10" s="4">
        <f>'Baseline calculations'!H42*(1-(1-'Benefit &amp; cost assumptions'!$E$3)*(1-'Benefit &amp; cost assumptions'!$E12)*(1-'Benefit &amp; cost assumptions'!$E40))</f>
        <v>0</v>
      </c>
      <c r="I10" s="4">
        <f>'Baseline calculations'!I42*(1-(1-'Benefit &amp; cost assumptions'!$E$3)*(1-'Benefit &amp; cost assumptions'!$E12)*(1-'Benefit &amp; cost assumptions'!$E40))</f>
        <v>0</v>
      </c>
      <c r="J10" s="4">
        <f>'Baseline calculations'!J42*(1-(1-'Benefit &amp; cost assumptions'!$E$3)*(1-'Benefit &amp; cost assumptions'!$E12)*(1-'Benefit &amp; cost assumptions'!$E40))</f>
        <v>0</v>
      </c>
      <c r="K10" s="4">
        <f>'Baseline calculations'!K42*(1-(1-'Benefit &amp; cost assumptions'!$E$3)*(1-'Benefit &amp; cost assumptions'!$E12)*(1-'Benefit &amp; cost assumptions'!$E40))</f>
        <v>0</v>
      </c>
      <c r="L10" s="4">
        <f>'Baseline calculations'!L42*(1-(1-'Benefit &amp; cost assumptions'!$E$3)*(1-'Benefit &amp; cost assumptions'!$E12)*(1-'Benefit &amp; cost assumptions'!$E40))</f>
        <v>0</v>
      </c>
      <c r="M10" s="4">
        <f>'Baseline calculations'!M42*(1-(1-'Benefit &amp; cost assumptions'!$E$3)*(1-'Benefit &amp; cost assumptions'!$E12)*(1-'Benefit &amp; cost assumptions'!$E40))</f>
        <v>0</v>
      </c>
      <c r="N10" s="4">
        <f>'Baseline calculations'!N42*(1-(1-'Benefit &amp; cost assumptions'!$E$3)*(1-'Benefit &amp; cost assumptions'!$E12)*(1-'Benefit &amp; cost assumptions'!$E40))</f>
        <v>0</v>
      </c>
      <c r="O10" s="4">
        <f>'Baseline calculations'!O42*(1-(1-'Benefit &amp; cost assumptions'!$E$3)*(1-'Benefit &amp; cost assumptions'!$E12)*(1-'Benefit &amp; cost assumptions'!$E40))</f>
        <v>0</v>
      </c>
      <c r="P10" s="4">
        <f>'Baseline calculations'!P42*(1-(1-'Benefit &amp; cost assumptions'!$E$3)*(1-'Benefit &amp; cost assumptions'!$E12)*(1-'Benefit &amp; cost assumptions'!$E40))</f>
        <v>0</v>
      </c>
      <c r="Q10" s="4">
        <f>'Baseline calculations'!Q42*(1-(1-'Benefit &amp; cost assumptions'!$E$3)*(1-'Benefit &amp; cost assumptions'!$E12)*(1-'Benefit &amp; cost assumptions'!$E40))</f>
        <v>0</v>
      </c>
      <c r="R10" s="4">
        <f>'Baseline calculations'!R42*(1-(1-'Benefit &amp; cost assumptions'!$E$3)*(1-'Benefit &amp; cost assumptions'!$E12)*(1-'Benefit &amp; cost assumptions'!$E40))</f>
        <v>0</v>
      </c>
      <c r="S10" s="4">
        <f>'Baseline calculations'!S42*(1-(1-'Benefit &amp; cost assumptions'!$E$3)*(1-'Benefit &amp; cost assumptions'!$E12)*(1-'Benefit &amp; cost assumptions'!$E40))</f>
        <v>0</v>
      </c>
      <c r="T10" s="4">
        <f>'Baseline calculations'!T42*(1-(1-'Benefit &amp; cost assumptions'!$E$3)*(1-'Benefit &amp; cost assumptions'!$E12)*(1-'Benefit &amp; cost assumptions'!$E40))</f>
        <v>0</v>
      </c>
      <c r="U10" s="4">
        <f>'Baseline calculations'!U42*(1-(1-'Benefit &amp; cost assumptions'!$E$3)*(1-'Benefit &amp; cost assumptions'!$E12)*(1-'Benefit &amp; cost assumptions'!$E40))</f>
        <v>0</v>
      </c>
      <c r="V10" s="4">
        <f>'Baseline calculations'!V42*(1-(1-'Benefit &amp; cost assumptions'!$E$3)*(1-'Benefit &amp; cost assumptions'!$E12)*(1-'Benefit &amp; cost assumptions'!$E40))</f>
        <v>0</v>
      </c>
    </row>
    <row r="11" spans="1:22" x14ac:dyDescent="0.25">
      <c r="A11" s="16" t="str">
        <f>Parameters!A$20</f>
        <v>Agric: horticulture</v>
      </c>
      <c r="B11" s="4"/>
      <c r="C11" s="4">
        <f>'Baseline calculations'!C43*(1-(1-'Benefit &amp; cost assumptions'!$E$3)*(1-'Benefit &amp; cost assumptions'!$E13)*(1-'Benefit &amp; cost assumptions'!$E41))</f>
        <v>0</v>
      </c>
      <c r="D11" s="4">
        <f>'Baseline calculations'!D43*(1-(1-'Benefit &amp; cost assumptions'!$E$3)*(1-'Benefit &amp; cost assumptions'!$E13)*(1-'Benefit &amp; cost assumptions'!$E41))</f>
        <v>0</v>
      </c>
      <c r="E11" s="4">
        <f>'Baseline calculations'!E43*(1-(1-'Benefit &amp; cost assumptions'!$E$3)*(1-'Benefit &amp; cost assumptions'!$E13)*(1-'Benefit &amp; cost assumptions'!$E41))</f>
        <v>0</v>
      </c>
      <c r="F11" s="4">
        <f>'Baseline calculations'!F43*(1-(1-'Benefit &amp; cost assumptions'!$E$3)*(1-'Benefit &amp; cost assumptions'!$E13)*(1-'Benefit &amp; cost assumptions'!$E41))</f>
        <v>0</v>
      </c>
      <c r="G11" s="4">
        <f>'Baseline calculations'!G43*(1-(1-'Benefit &amp; cost assumptions'!$E$3)*(1-'Benefit &amp; cost assumptions'!$E13)*(1-'Benefit &amp; cost assumptions'!$E41))</f>
        <v>0</v>
      </c>
      <c r="H11" s="4">
        <f>'Baseline calculations'!H43*(1-(1-'Benefit &amp; cost assumptions'!$E$3)*(1-'Benefit &amp; cost assumptions'!$E13)*(1-'Benefit &amp; cost assumptions'!$E41))</f>
        <v>0</v>
      </c>
      <c r="I11" s="4">
        <f>'Baseline calculations'!I43*(1-(1-'Benefit &amp; cost assumptions'!$E$3)*(1-'Benefit &amp; cost assumptions'!$E13)*(1-'Benefit &amp; cost assumptions'!$E41))</f>
        <v>0</v>
      </c>
      <c r="J11" s="4">
        <f>'Baseline calculations'!J43*(1-(1-'Benefit &amp; cost assumptions'!$E$3)*(1-'Benefit &amp; cost assumptions'!$E13)*(1-'Benefit &amp; cost assumptions'!$E41))</f>
        <v>0</v>
      </c>
      <c r="K11" s="4">
        <f>'Baseline calculations'!K43*(1-(1-'Benefit &amp; cost assumptions'!$E$3)*(1-'Benefit &amp; cost assumptions'!$E13)*(1-'Benefit &amp; cost assumptions'!$E41))</f>
        <v>0</v>
      </c>
      <c r="L11" s="4">
        <f>'Baseline calculations'!L43*(1-(1-'Benefit &amp; cost assumptions'!$E$3)*(1-'Benefit &amp; cost assumptions'!$E13)*(1-'Benefit &amp; cost assumptions'!$E41))</f>
        <v>0</v>
      </c>
      <c r="M11" s="4">
        <f>'Baseline calculations'!M43*(1-(1-'Benefit &amp; cost assumptions'!$E$3)*(1-'Benefit &amp; cost assumptions'!$E13)*(1-'Benefit &amp; cost assumptions'!$E41))</f>
        <v>0</v>
      </c>
      <c r="N11" s="4">
        <f>'Baseline calculations'!N43*(1-(1-'Benefit &amp; cost assumptions'!$E$3)*(1-'Benefit &amp; cost assumptions'!$E13)*(1-'Benefit &amp; cost assumptions'!$E41))</f>
        <v>0</v>
      </c>
      <c r="O11" s="4">
        <f>'Baseline calculations'!O43*(1-(1-'Benefit &amp; cost assumptions'!$E$3)*(1-'Benefit &amp; cost assumptions'!$E13)*(1-'Benefit &amp; cost assumptions'!$E41))</f>
        <v>0</v>
      </c>
      <c r="P11" s="4">
        <f>'Baseline calculations'!P43*(1-(1-'Benefit &amp; cost assumptions'!$E$3)*(1-'Benefit &amp; cost assumptions'!$E13)*(1-'Benefit &amp; cost assumptions'!$E41))</f>
        <v>0</v>
      </c>
      <c r="Q11" s="4">
        <f>'Baseline calculations'!Q43*(1-(1-'Benefit &amp; cost assumptions'!$E$3)*(1-'Benefit &amp; cost assumptions'!$E13)*(1-'Benefit &amp; cost assumptions'!$E41))</f>
        <v>0</v>
      </c>
      <c r="R11" s="4">
        <f>'Baseline calculations'!R43*(1-(1-'Benefit &amp; cost assumptions'!$E$3)*(1-'Benefit &amp; cost assumptions'!$E13)*(1-'Benefit &amp; cost assumptions'!$E41))</f>
        <v>0</v>
      </c>
      <c r="S11" s="4">
        <f>'Baseline calculations'!S43*(1-(1-'Benefit &amp; cost assumptions'!$E$3)*(1-'Benefit &amp; cost assumptions'!$E13)*(1-'Benefit &amp; cost assumptions'!$E41))</f>
        <v>0</v>
      </c>
      <c r="T11" s="4">
        <f>'Baseline calculations'!T43*(1-(1-'Benefit &amp; cost assumptions'!$E$3)*(1-'Benefit &amp; cost assumptions'!$E13)*(1-'Benefit &amp; cost assumptions'!$E41))</f>
        <v>0</v>
      </c>
      <c r="U11" s="4">
        <f>'Baseline calculations'!U43*(1-(1-'Benefit &amp; cost assumptions'!$E$3)*(1-'Benefit &amp; cost assumptions'!$E13)*(1-'Benefit &amp; cost assumptions'!$E41))</f>
        <v>0</v>
      </c>
      <c r="V11" s="4">
        <f>'Baseline calculations'!V43*(1-(1-'Benefit &amp; cost assumptions'!$E$3)*(1-'Benefit &amp; cost assumptions'!$E13)*(1-'Benefit &amp; cost assumptions'!$E41))</f>
        <v>0</v>
      </c>
    </row>
    <row r="12" spans="1:22" x14ac:dyDescent="0.25">
      <c r="A12" s="16" t="str">
        <f>Parameters!A$21</f>
        <v>Agric: vineyards</v>
      </c>
      <c r="B12" s="4"/>
      <c r="C12" s="4">
        <f>'Baseline calculations'!C44*(1-(1-'Benefit &amp; cost assumptions'!$E$3)*(1-'Benefit &amp; cost assumptions'!$E14)*(1-'Benefit &amp; cost assumptions'!$E42))</f>
        <v>0</v>
      </c>
      <c r="D12" s="4">
        <f>'Baseline calculations'!D44*(1-(1-'Benefit &amp; cost assumptions'!$E$3)*(1-'Benefit &amp; cost assumptions'!$E14)*(1-'Benefit &amp; cost assumptions'!$E42))</f>
        <v>0</v>
      </c>
      <c r="E12" s="4">
        <f>'Baseline calculations'!E44*(1-(1-'Benefit &amp; cost assumptions'!$E$3)*(1-'Benefit &amp; cost assumptions'!$E14)*(1-'Benefit &amp; cost assumptions'!$E42))</f>
        <v>0</v>
      </c>
      <c r="F12" s="4">
        <f>'Baseline calculations'!F44*(1-(1-'Benefit &amp; cost assumptions'!$E$3)*(1-'Benefit &amp; cost assumptions'!$E14)*(1-'Benefit &amp; cost assumptions'!$E42))</f>
        <v>0</v>
      </c>
      <c r="G12" s="4">
        <f>'Baseline calculations'!G44*(1-(1-'Benefit &amp; cost assumptions'!$E$3)*(1-'Benefit &amp; cost assumptions'!$E14)*(1-'Benefit &amp; cost assumptions'!$E42))</f>
        <v>0</v>
      </c>
      <c r="H12" s="4">
        <f>'Baseline calculations'!H44*(1-(1-'Benefit &amp; cost assumptions'!$E$3)*(1-'Benefit &amp; cost assumptions'!$E14)*(1-'Benefit &amp; cost assumptions'!$E42))</f>
        <v>0</v>
      </c>
      <c r="I12" s="4">
        <f>'Baseline calculations'!I44*(1-(1-'Benefit &amp; cost assumptions'!$E$3)*(1-'Benefit &amp; cost assumptions'!$E14)*(1-'Benefit &amp; cost assumptions'!$E42))</f>
        <v>0</v>
      </c>
      <c r="J12" s="4">
        <f>'Baseline calculations'!J44*(1-(1-'Benefit &amp; cost assumptions'!$E$3)*(1-'Benefit &amp; cost assumptions'!$E14)*(1-'Benefit &amp; cost assumptions'!$E42))</f>
        <v>0</v>
      </c>
      <c r="K12" s="4">
        <f>'Baseline calculations'!K44*(1-(1-'Benefit &amp; cost assumptions'!$E$3)*(1-'Benefit &amp; cost assumptions'!$E14)*(1-'Benefit &amp; cost assumptions'!$E42))</f>
        <v>0</v>
      </c>
      <c r="L12" s="4">
        <f>'Baseline calculations'!L44*(1-(1-'Benefit &amp; cost assumptions'!$E$3)*(1-'Benefit &amp; cost assumptions'!$E14)*(1-'Benefit &amp; cost assumptions'!$E42))</f>
        <v>0</v>
      </c>
      <c r="M12" s="4">
        <f>'Baseline calculations'!M44*(1-(1-'Benefit &amp; cost assumptions'!$E$3)*(1-'Benefit &amp; cost assumptions'!$E14)*(1-'Benefit &amp; cost assumptions'!$E42))</f>
        <v>0</v>
      </c>
      <c r="N12" s="4">
        <f>'Baseline calculations'!N44*(1-(1-'Benefit &amp; cost assumptions'!$E$3)*(1-'Benefit &amp; cost assumptions'!$E14)*(1-'Benefit &amp; cost assumptions'!$E42))</f>
        <v>0</v>
      </c>
      <c r="O12" s="4">
        <f>'Baseline calculations'!O44*(1-(1-'Benefit &amp; cost assumptions'!$E$3)*(1-'Benefit &amp; cost assumptions'!$E14)*(1-'Benefit &amp; cost assumptions'!$E42))</f>
        <v>0</v>
      </c>
      <c r="P12" s="4">
        <f>'Baseline calculations'!P44*(1-(1-'Benefit &amp; cost assumptions'!$E$3)*(1-'Benefit &amp; cost assumptions'!$E14)*(1-'Benefit &amp; cost assumptions'!$E42))</f>
        <v>0</v>
      </c>
      <c r="Q12" s="4">
        <f>'Baseline calculations'!Q44*(1-(1-'Benefit &amp; cost assumptions'!$E$3)*(1-'Benefit &amp; cost assumptions'!$E14)*(1-'Benefit &amp; cost assumptions'!$E42))</f>
        <v>0</v>
      </c>
      <c r="R12" s="4">
        <f>'Baseline calculations'!R44*(1-(1-'Benefit &amp; cost assumptions'!$E$3)*(1-'Benefit &amp; cost assumptions'!$E14)*(1-'Benefit &amp; cost assumptions'!$E42))</f>
        <v>0</v>
      </c>
      <c r="S12" s="4">
        <f>'Baseline calculations'!S44*(1-(1-'Benefit &amp; cost assumptions'!$E$3)*(1-'Benefit &amp; cost assumptions'!$E14)*(1-'Benefit &amp; cost assumptions'!$E42))</f>
        <v>0</v>
      </c>
      <c r="T12" s="4">
        <f>'Baseline calculations'!T44*(1-(1-'Benefit &amp; cost assumptions'!$E$3)*(1-'Benefit &amp; cost assumptions'!$E14)*(1-'Benefit &amp; cost assumptions'!$E42))</f>
        <v>0</v>
      </c>
      <c r="U12" s="4">
        <f>'Baseline calculations'!U44*(1-(1-'Benefit &amp; cost assumptions'!$E$3)*(1-'Benefit &amp; cost assumptions'!$E14)*(1-'Benefit &amp; cost assumptions'!$E42))</f>
        <v>0</v>
      </c>
      <c r="V12" s="4">
        <f>'Baseline calculations'!V44*(1-(1-'Benefit &amp; cost assumptions'!$E$3)*(1-'Benefit &amp; cost assumptions'!$E14)*(1-'Benefit &amp; cost assumptions'!$E42))</f>
        <v>0</v>
      </c>
    </row>
    <row r="13" spans="1:22" x14ac:dyDescent="0.25">
      <c r="A13" s="16" t="str">
        <f>Parameters!A$22</f>
        <v>Agric: grazing</v>
      </c>
      <c r="B13" s="4"/>
      <c r="C13" s="4">
        <f>'Baseline calculations'!C45*(1-(1-'Benefit &amp; cost assumptions'!$E$3)*(1-'Benefit &amp; cost assumptions'!$E15)*(1-'Benefit &amp; cost assumptions'!$E43))</f>
        <v>0</v>
      </c>
      <c r="D13" s="4">
        <f>'Baseline calculations'!D45*(1-(1-'Benefit &amp; cost assumptions'!$E$3)*(1-'Benefit &amp; cost assumptions'!$E15)*(1-'Benefit &amp; cost assumptions'!$E43))</f>
        <v>0</v>
      </c>
      <c r="E13" s="4">
        <f>'Baseline calculations'!E45*(1-(1-'Benefit &amp; cost assumptions'!$E$3)*(1-'Benefit &amp; cost assumptions'!$E15)*(1-'Benefit &amp; cost assumptions'!$E43))</f>
        <v>0</v>
      </c>
      <c r="F13" s="4">
        <f>'Baseline calculations'!F45*(1-(1-'Benefit &amp; cost assumptions'!$E$3)*(1-'Benefit &amp; cost assumptions'!$E15)*(1-'Benefit &amp; cost assumptions'!$E43))</f>
        <v>0</v>
      </c>
      <c r="G13" s="4">
        <f>'Baseline calculations'!G45*(1-(1-'Benefit &amp; cost assumptions'!$E$3)*(1-'Benefit &amp; cost assumptions'!$E15)*(1-'Benefit &amp; cost assumptions'!$E43))</f>
        <v>0</v>
      </c>
      <c r="H13" s="4">
        <f>'Baseline calculations'!H45*(1-(1-'Benefit &amp; cost assumptions'!$E$3)*(1-'Benefit &amp; cost assumptions'!$E15)*(1-'Benefit &amp; cost assumptions'!$E43))</f>
        <v>0</v>
      </c>
      <c r="I13" s="4">
        <f>'Baseline calculations'!I45*(1-(1-'Benefit &amp; cost assumptions'!$E$3)*(1-'Benefit &amp; cost assumptions'!$E15)*(1-'Benefit &amp; cost assumptions'!$E43))</f>
        <v>0</v>
      </c>
      <c r="J13" s="4">
        <f>'Baseline calculations'!J45*(1-(1-'Benefit &amp; cost assumptions'!$E$3)*(1-'Benefit &amp; cost assumptions'!$E15)*(1-'Benefit &amp; cost assumptions'!$E43))</f>
        <v>0</v>
      </c>
      <c r="K13" s="4">
        <f>'Baseline calculations'!K45*(1-(1-'Benefit &amp; cost assumptions'!$E$3)*(1-'Benefit &amp; cost assumptions'!$E15)*(1-'Benefit &amp; cost assumptions'!$E43))</f>
        <v>0</v>
      </c>
      <c r="L13" s="4">
        <f>'Baseline calculations'!L45*(1-(1-'Benefit &amp; cost assumptions'!$E$3)*(1-'Benefit &amp; cost assumptions'!$E15)*(1-'Benefit &amp; cost assumptions'!$E43))</f>
        <v>0</v>
      </c>
      <c r="M13" s="4">
        <f>'Baseline calculations'!M45*(1-(1-'Benefit &amp; cost assumptions'!$E$3)*(1-'Benefit &amp; cost assumptions'!$E15)*(1-'Benefit &amp; cost assumptions'!$E43))</f>
        <v>0</v>
      </c>
      <c r="N13" s="4">
        <f>'Baseline calculations'!N45*(1-(1-'Benefit &amp; cost assumptions'!$E$3)*(1-'Benefit &amp; cost assumptions'!$E15)*(1-'Benefit &amp; cost assumptions'!$E43))</f>
        <v>0</v>
      </c>
      <c r="O13" s="4">
        <f>'Baseline calculations'!O45*(1-(1-'Benefit &amp; cost assumptions'!$E$3)*(1-'Benefit &amp; cost assumptions'!$E15)*(1-'Benefit &amp; cost assumptions'!$E43))</f>
        <v>0</v>
      </c>
      <c r="P13" s="4">
        <f>'Baseline calculations'!P45*(1-(1-'Benefit &amp; cost assumptions'!$E$3)*(1-'Benefit &amp; cost assumptions'!$E15)*(1-'Benefit &amp; cost assumptions'!$E43))</f>
        <v>0</v>
      </c>
      <c r="Q13" s="4">
        <f>'Baseline calculations'!Q45*(1-(1-'Benefit &amp; cost assumptions'!$E$3)*(1-'Benefit &amp; cost assumptions'!$E15)*(1-'Benefit &amp; cost assumptions'!$E43))</f>
        <v>0</v>
      </c>
      <c r="R13" s="4">
        <f>'Baseline calculations'!R45*(1-(1-'Benefit &amp; cost assumptions'!$E$3)*(1-'Benefit &amp; cost assumptions'!$E15)*(1-'Benefit &amp; cost assumptions'!$E43))</f>
        <v>0</v>
      </c>
      <c r="S13" s="4">
        <f>'Baseline calculations'!S45*(1-(1-'Benefit &amp; cost assumptions'!$E$3)*(1-'Benefit &amp; cost assumptions'!$E15)*(1-'Benefit &amp; cost assumptions'!$E43))</f>
        <v>0</v>
      </c>
      <c r="T13" s="4">
        <f>'Baseline calculations'!T45*(1-(1-'Benefit &amp; cost assumptions'!$E$3)*(1-'Benefit &amp; cost assumptions'!$E15)*(1-'Benefit &amp; cost assumptions'!$E43))</f>
        <v>0</v>
      </c>
      <c r="U13" s="4">
        <f>'Baseline calculations'!U45*(1-(1-'Benefit &amp; cost assumptions'!$E$3)*(1-'Benefit &amp; cost assumptions'!$E15)*(1-'Benefit &amp; cost assumptions'!$E43))</f>
        <v>0</v>
      </c>
      <c r="V13" s="4">
        <f>'Baseline calculations'!V45*(1-(1-'Benefit &amp; cost assumptions'!$E$3)*(1-'Benefit &amp; cost assumptions'!$E15)*(1-'Benefit &amp; cost assumptions'!$E43))</f>
        <v>0</v>
      </c>
    </row>
    <row r="14" spans="1:22" x14ac:dyDescent="0.25">
      <c r="A14" s="16" t="str">
        <f>Parameters!A$23</f>
        <v>Agric: vegetable growing</v>
      </c>
      <c r="B14" s="4"/>
      <c r="C14" s="4">
        <f>'Baseline calculations'!C46*(1-(1-'Benefit &amp; cost assumptions'!$E$3)*(1-'Benefit &amp; cost assumptions'!$E16)*(1-'Benefit &amp; cost assumptions'!$E44))</f>
        <v>0</v>
      </c>
      <c r="D14" s="4">
        <f>'Baseline calculations'!D46*(1-(1-'Benefit &amp; cost assumptions'!$E$3)*(1-'Benefit &amp; cost assumptions'!$E16)*(1-'Benefit &amp; cost assumptions'!$E44))</f>
        <v>0</v>
      </c>
      <c r="E14" s="4">
        <f>'Baseline calculations'!E46*(1-(1-'Benefit &amp; cost assumptions'!$E$3)*(1-'Benefit &amp; cost assumptions'!$E16)*(1-'Benefit &amp; cost assumptions'!$E44))</f>
        <v>0</v>
      </c>
      <c r="F14" s="4">
        <f>'Baseline calculations'!F46*(1-(1-'Benefit &amp; cost assumptions'!$E$3)*(1-'Benefit &amp; cost assumptions'!$E16)*(1-'Benefit &amp; cost assumptions'!$E44))</f>
        <v>0</v>
      </c>
      <c r="G14" s="4">
        <f>'Baseline calculations'!G46*(1-(1-'Benefit &amp; cost assumptions'!$E$3)*(1-'Benefit &amp; cost assumptions'!$E16)*(1-'Benefit &amp; cost assumptions'!$E44))</f>
        <v>0</v>
      </c>
      <c r="H14" s="4">
        <f>'Baseline calculations'!H46*(1-(1-'Benefit &amp; cost assumptions'!$E$3)*(1-'Benefit &amp; cost assumptions'!$E16)*(1-'Benefit &amp; cost assumptions'!$E44))</f>
        <v>0</v>
      </c>
      <c r="I14" s="4">
        <f>'Baseline calculations'!I46*(1-(1-'Benefit &amp; cost assumptions'!$E$3)*(1-'Benefit &amp; cost assumptions'!$E16)*(1-'Benefit &amp; cost assumptions'!$E44))</f>
        <v>0</v>
      </c>
      <c r="J14" s="4">
        <f>'Baseline calculations'!J46*(1-(1-'Benefit &amp; cost assumptions'!$E$3)*(1-'Benefit &amp; cost assumptions'!$E16)*(1-'Benefit &amp; cost assumptions'!$E44))</f>
        <v>0</v>
      </c>
      <c r="K14" s="4">
        <f>'Baseline calculations'!K46*(1-(1-'Benefit &amp; cost assumptions'!$E$3)*(1-'Benefit &amp; cost assumptions'!$E16)*(1-'Benefit &amp; cost assumptions'!$E44))</f>
        <v>0</v>
      </c>
      <c r="L14" s="4">
        <f>'Baseline calculations'!L46*(1-(1-'Benefit &amp; cost assumptions'!$E$3)*(1-'Benefit &amp; cost assumptions'!$E16)*(1-'Benefit &amp; cost assumptions'!$E44))</f>
        <v>0</v>
      </c>
      <c r="M14" s="4">
        <f>'Baseline calculations'!M46*(1-(1-'Benefit &amp; cost assumptions'!$E$3)*(1-'Benefit &amp; cost assumptions'!$E16)*(1-'Benefit &amp; cost assumptions'!$E44))</f>
        <v>0</v>
      </c>
      <c r="N14" s="4">
        <f>'Baseline calculations'!N46*(1-(1-'Benefit &amp; cost assumptions'!$E$3)*(1-'Benefit &amp; cost assumptions'!$E16)*(1-'Benefit &amp; cost assumptions'!$E44))</f>
        <v>0</v>
      </c>
      <c r="O14" s="4">
        <f>'Baseline calculations'!O46*(1-(1-'Benefit &amp; cost assumptions'!$E$3)*(1-'Benefit &amp; cost assumptions'!$E16)*(1-'Benefit &amp; cost assumptions'!$E44))</f>
        <v>0</v>
      </c>
      <c r="P14" s="4">
        <f>'Baseline calculations'!P46*(1-(1-'Benefit &amp; cost assumptions'!$E$3)*(1-'Benefit &amp; cost assumptions'!$E16)*(1-'Benefit &amp; cost assumptions'!$E44))</f>
        <v>0</v>
      </c>
      <c r="Q14" s="4">
        <f>'Baseline calculations'!Q46*(1-(1-'Benefit &amp; cost assumptions'!$E$3)*(1-'Benefit &amp; cost assumptions'!$E16)*(1-'Benefit &amp; cost assumptions'!$E44))</f>
        <v>0</v>
      </c>
      <c r="R14" s="4">
        <f>'Baseline calculations'!R46*(1-(1-'Benefit &amp; cost assumptions'!$E$3)*(1-'Benefit &amp; cost assumptions'!$E16)*(1-'Benefit &amp; cost assumptions'!$E44))</f>
        <v>0</v>
      </c>
      <c r="S14" s="4">
        <f>'Baseline calculations'!S46*(1-(1-'Benefit &amp; cost assumptions'!$E$3)*(1-'Benefit &amp; cost assumptions'!$E16)*(1-'Benefit &amp; cost assumptions'!$E44))</f>
        <v>0</v>
      </c>
      <c r="T14" s="4">
        <f>'Baseline calculations'!T46*(1-(1-'Benefit &amp; cost assumptions'!$E$3)*(1-'Benefit &amp; cost assumptions'!$E16)*(1-'Benefit &amp; cost assumptions'!$E44))</f>
        <v>0</v>
      </c>
      <c r="U14" s="4">
        <f>'Baseline calculations'!U46*(1-(1-'Benefit &amp; cost assumptions'!$E$3)*(1-'Benefit &amp; cost assumptions'!$E16)*(1-'Benefit &amp; cost assumptions'!$E44))</f>
        <v>0</v>
      </c>
      <c r="V14" s="4">
        <f>'Baseline calculations'!V46*(1-(1-'Benefit &amp; cost assumptions'!$E$3)*(1-'Benefit &amp; cost assumptions'!$E16)*(1-'Benefit &amp; cost assumptions'!$E44))</f>
        <v>0</v>
      </c>
    </row>
    <row r="15" spans="1:22" x14ac:dyDescent="0.25">
      <c r="A15" s="16" t="str">
        <f>Parameters!A$24</f>
        <v>Infrastructure: Freeway</v>
      </c>
      <c r="B15" s="4"/>
      <c r="C15" s="4">
        <f>'Baseline calculations'!C47*(1-(1-'Benefit &amp; cost assumptions'!$E$3)*(1-'Benefit &amp; cost assumptions'!$E17)*(1-'Benefit &amp; cost assumptions'!$E45))</f>
        <v>0</v>
      </c>
      <c r="D15" s="4">
        <f>'Baseline calculations'!D47*(1-(1-'Benefit &amp; cost assumptions'!$E$3)*(1-'Benefit &amp; cost assumptions'!$E17)*(1-'Benefit &amp; cost assumptions'!$E45))</f>
        <v>0</v>
      </c>
      <c r="E15" s="4">
        <f>'Baseline calculations'!E47*(1-(1-'Benefit &amp; cost assumptions'!$E$3)*(1-'Benefit &amp; cost assumptions'!$E17)*(1-'Benefit &amp; cost assumptions'!$E45))</f>
        <v>0</v>
      </c>
      <c r="F15" s="4">
        <f>'Baseline calculations'!F47*(1-(1-'Benefit &amp; cost assumptions'!$E$3)*(1-'Benefit &amp; cost assumptions'!$E17)*(1-'Benefit &amp; cost assumptions'!$E45))</f>
        <v>0</v>
      </c>
      <c r="G15" s="4">
        <f>'Baseline calculations'!G47*(1-(1-'Benefit &amp; cost assumptions'!$E$3)*(1-'Benefit &amp; cost assumptions'!$E17)*(1-'Benefit &amp; cost assumptions'!$E45))</f>
        <v>0</v>
      </c>
      <c r="H15" s="4">
        <f>'Baseline calculations'!H47*(1-(1-'Benefit &amp; cost assumptions'!$E$3)*(1-'Benefit &amp; cost assumptions'!$E17)*(1-'Benefit &amp; cost assumptions'!$E45))</f>
        <v>0</v>
      </c>
      <c r="I15" s="4">
        <f>'Baseline calculations'!I47*(1-(1-'Benefit &amp; cost assumptions'!$E$3)*(1-'Benefit &amp; cost assumptions'!$E17)*(1-'Benefit &amp; cost assumptions'!$E45))</f>
        <v>0</v>
      </c>
      <c r="J15" s="4">
        <f>'Baseline calculations'!J47*(1-(1-'Benefit &amp; cost assumptions'!$E$3)*(1-'Benefit &amp; cost assumptions'!$E17)*(1-'Benefit &amp; cost assumptions'!$E45))</f>
        <v>0</v>
      </c>
      <c r="K15" s="4">
        <f>'Baseline calculations'!K47*(1-(1-'Benefit &amp; cost assumptions'!$E$3)*(1-'Benefit &amp; cost assumptions'!$E17)*(1-'Benefit &amp; cost assumptions'!$E45))</f>
        <v>0</v>
      </c>
      <c r="L15" s="4">
        <f>'Baseline calculations'!L47*(1-(1-'Benefit &amp; cost assumptions'!$E$3)*(1-'Benefit &amp; cost assumptions'!$E17)*(1-'Benefit &amp; cost assumptions'!$E45))</f>
        <v>0</v>
      </c>
      <c r="M15" s="4">
        <f>'Baseline calculations'!M47*(1-(1-'Benefit &amp; cost assumptions'!$E$3)*(1-'Benefit &amp; cost assumptions'!$E17)*(1-'Benefit &amp; cost assumptions'!$E45))</f>
        <v>0</v>
      </c>
      <c r="N15" s="4">
        <f>'Baseline calculations'!N47*(1-(1-'Benefit &amp; cost assumptions'!$E$3)*(1-'Benefit &amp; cost assumptions'!$E17)*(1-'Benefit &amp; cost assumptions'!$E45))</f>
        <v>0</v>
      </c>
      <c r="O15" s="4">
        <f>'Baseline calculations'!O47*(1-(1-'Benefit &amp; cost assumptions'!$E$3)*(1-'Benefit &amp; cost assumptions'!$E17)*(1-'Benefit &amp; cost assumptions'!$E45))</f>
        <v>0</v>
      </c>
      <c r="P15" s="4">
        <f>'Baseline calculations'!P47*(1-(1-'Benefit &amp; cost assumptions'!$E$3)*(1-'Benefit &amp; cost assumptions'!$E17)*(1-'Benefit &amp; cost assumptions'!$E45))</f>
        <v>0</v>
      </c>
      <c r="Q15" s="4">
        <f>'Baseline calculations'!Q47*(1-(1-'Benefit &amp; cost assumptions'!$E$3)*(1-'Benefit &amp; cost assumptions'!$E17)*(1-'Benefit &amp; cost assumptions'!$E45))</f>
        <v>0</v>
      </c>
      <c r="R15" s="4">
        <f>'Baseline calculations'!R47*(1-(1-'Benefit &amp; cost assumptions'!$E$3)*(1-'Benefit &amp; cost assumptions'!$E17)*(1-'Benefit &amp; cost assumptions'!$E45))</f>
        <v>0</v>
      </c>
      <c r="S15" s="4">
        <f>'Baseline calculations'!S47*(1-(1-'Benefit &amp; cost assumptions'!$E$3)*(1-'Benefit &amp; cost assumptions'!$E17)*(1-'Benefit &amp; cost assumptions'!$E45))</f>
        <v>0</v>
      </c>
      <c r="T15" s="4">
        <f>'Baseline calculations'!T47*(1-(1-'Benefit &amp; cost assumptions'!$E$3)*(1-'Benefit &amp; cost assumptions'!$E17)*(1-'Benefit &amp; cost assumptions'!$E45))</f>
        <v>0</v>
      </c>
      <c r="U15" s="4">
        <f>'Baseline calculations'!U47*(1-(1-'Benefit &amp; cost assumptions'!$E$3)*(1-'Benefit &amp; cost assumptions'!$E17)*(1-'Benefit &amp; cost assumptions'!$E45))</f>
        <v>0</v>
      </c>
      <c r="V15" s="4">
        <f>'Baseline calculations'!V47*(1-(1-'Benefit &amp; cost assumptions'!$E$3)*(1-'Benefit &amp; cost assumptions'!$E17)*(1-'Benefit &amp; cost assumptions'!$E45))</f>
        <v>0</v>
      </c>
    </row>
    <row r="16" spans="1:22" x14ac:dyDescent="0.25">
      <c r="A16" s="16" t="str">
        <f>Parameters!A$25</f>
        <v>Infrastructure: Rail corridor</v>
      </c>
      <c r="B16" s="4"/>
      <c r="C16" s="4">
        <f>'Baseline calculations'!C48*(1-(1-'Benefit &amp; cost assumptions'!$E$3)*(1-'Benefit &amp; cost assumptions'!$E18)*(1-'Benefit &amp; cost assumptions'!$E46))</f>
        <v>0</v>
      </c>
      <c r="D16" s="4">
        <f>'Baseline calculations'!D48*(1-(1-'Benefit &amp; cost assumptions'!$E$3)*(1-'Benefit &amp; cost assumptions'!$E18)*(1-'Benefit &amp; cost assumptions'!$E46))</f>
        <v>0</v>
      </c>
      <c r="E16" s="4">
        <f>'Baseline calculations'!E48*(1-(1-'Benefit &amp; cost assumptions'!$E$3)*(1-'Benefit &amp; cost assumptions'!$E18)*(1-'Benefit &amp; cost assumptions'!$E46))</f>
        <v>0</v>
      </c>
      <c r="F16" s="4">
        <f>'Baseline calculations'!F48*(1-(1-'Benefit &amp; cost assumptions'!$E$3)*(1-'Benefit &amp; cost assumptions'!$E18)*(1-'Benefit &amp; cost assumptions'!$E46))</f>
        <v>0</v>
      </c>
      <c r="G16" s="4">
        <f>'Baseline calculations'!G48*(1-(1-'Benefit &amp; cost assumptions'!$E$3)*(1-'Benefit &amp; cost assumptions'!$E18)*(1-'Benefit &amp; cost assumptions'!$E46))</f>
        <v>0</v>
      </c>
      <c r="H16" s="4">
        <f>'Baseline calculations'!H48*(1-(1-'Benefit &amp; cost assumptions'!$E$3)*(1-'Benefit &amp; cost assumptions'!$E18)*(1-'Benefit &amp; cost assumptions'!$E46))</f>
        <v>0</v>
      </c>
      <c r="I16" s="4">
        <f>'Baseline calculations'!I48*(1-(1-'Benefit &amp; cost assumptions'!$E$3)*(1-'Benefit &amp; cost assumptions'!$E18)*(1-'Benefit &amp; cost assumptions'!$E46))</f>
        <v>0</v>
      </c>
      <c r="J16" s="4">
        <f>'Baseline calculations'!J48*(1-(1-'Benefit &amp; cost assumptions'!$E$3)*(1-'Benefit &amp; cost assumptions'!$E18)*(1-'Benefit &amp; cost assumptions'!$E46))</f>
        <v>0</v>
      </c>
      <c r="K16" s="4">
        <f>'Baseline calculations'!K48*(1-(1-'Benefit &amp; cost assumptions'!$E$3)*(1-'Benefit &amp; cost assumptions'!$E18)*(1-'Benefit &amp; cost assumptions'!$E46))</f>
        <v>0</v>
      </c>
      <c r="L16" s="4">
        <f>'Baseline calculations'!L48*(1-(1-'Benefit &amp; cost assumptions'!$E$3)*(1-'Benefit &amp; cost assumptions'!$E18)*(1-'Benefit &amp; cost assumptions'!$E46))</f>
        <v>0</v>
      </c>
      <c r="M16" s="4">
        <f>'Baseline calculations'!M48*(1-(1-'Benefit &amp; cost assumptions'!$E$3)*(1-'Benefit &amp; cost assumptions'!$E18)*(1-'Benefit &amp; cost assumptions'!$E46))</f>
        <v>0</v>
      </c>
      <c r="N16" s="4">
        <f>'Baseline calculations'!N48*(1-(1-'Benefit &amp; cost assumptions'!$E$3)*(1-'Benefit &amp; cost assumptions'!$E18)*(1-'Benefit &amp; cost assumptions'!$E46))</f>
        <v>0</v>
      </c>
      <c r="O16" s="4">
        <f>'Baseline calculations'!O48*(1-(1-'Benefit &amp; cost assumptions'!$E$3)*(1-'Benefit &amp; cost assumptions'!$E18)*(1-'Benefit &amp; cost assumptions'!$E46))</f>
        <v>0</v>
      </c>
      <c r="P16" s="4">
        <f>'Baseline calculations'!P48*(1-(1-'Benefit &amp; cost assumptions'!$E$3)*(1-'Benefit &amp; cost assumptions'!$E18)*(1-'Benefit &amp; cost assumptions'!$E46))</f>
        <v>0</v>
      </c>
      <c r="Q16" s="4">
        <f>'Baseline calculations'!Q48*(1-(1-'Benefit &amp; cost assumptions'!$E$3)*(1-'Benefit &amp; cost assumptions'!$E18)*(1-'Benefit &amp; cost assumptions'!$E46))</f>
        <v>0</v>
      </c>
      <c r="R16" s="4">
        <f>'Baseline calculations'!R48*(1-(1-'Benefit &amp; cost assumptions'!$E$3)*(1-'Benefit &amp; cost assumptions'!$E18)*(1-'Benefit &amp; cost assumptions'!$E46))</f>
        <v>0</v>
      </c>
      <c r="S16" s="4">
        <f>'Baseline calculations'!S48*(1-(1-'Benefit &amp; cost assumptions'!$E$3)*(1-'Benefit &amp; cost assumptions'!$E18)*(1-'Benefit &amp; cost assumptions'!$E46))</f>
        <v>0</v>
      </c>
      <c r="T16" s="4">
        <f>'Baseline calculations'!T48*(1-(1-'Benefit &amp; cost assumptions'!$E$3)*(1-'Benefit &amp; cost assumptions'!$E18)*(1-'Benefit &amp; cost assumptions'!$E46))</f>
        <v>0</v>
      </c>
      <c r="U16" s="4">
        <f>'Baseline calculations'!U48*(1-(1-'Benefit &amp; cost assumptions'!$E$3)*(1-'Benefit &amp; cost assumptions'!$E18)*(1-'Benefit &amp; cost assumptions'!$E46))</f>
        <v>0</v>
      </c>
      <c r="V16" s="4">
        <f>'Baseline calculations'!V48*(1-(1-'Benefit &amp; cost assumptions'!$E$3)*(1-'Benefit &amp; cost assumptions'!$E18)*(1-'Benefit &amp; cost assumptions'!$E46))</f>
        <v>0</v>
      </c>
    </row>
    <row r="17" spans="1:22" x14ac:dyDescent="0.25">
      <c r="A17" s="16" t="str">
        <f>Parameters!A$26</f>
        <v>Infrastructure: Gas Pipeline</v>
      </c>
      <c r="B17" s="4"/>
      <c r="C17" s="4">
        <f>'Baseline calculations'!C49*(1-(1-'Benefit &amp; cost assumptions'!$E$3)*(1-'Benefit &amp; cost assumptions'!$E19)*(1-'Benefit &amp; cost assumptions'!$E47))</f>
        <v>0</v>
      </c>
      <c r="D17" s="4">
        <f>'Baseline calculations'!D49*(1-(1-'Benefit &amp; cost assumptions'!$E$3)*(1-'Benefit &amp; cost assumptions'!$E19)*(1-'Benefit &amp; cost assumptions'!$E47))</f>
        <v>0</v>
      </c>
      <c r="E17" s="4">
        <f>'Baseline calculations'!E49*(1-(1-'Benefit &amp; cost assumptions'!$E$3)*(1-'Benefit &amp; cost assumptions'!$E19)*(1-'Benefit &amp; cost assumptions'!$E47))</f>
        <v>0</v>
      </c>
      <c r="F17" s="4">
        <f>'Baseline calculations'!F49*(1-(1-'Benefit &amp; cost assumptions'!$E$3)*(1-'Benefit &amp; cost assumptions'!$E19)*(1-'Benefit &amp; cost assumptions'!$E47))</f>
        <v>0</v>
      </c>
      <c r="G17" s="4">
        <f>'Baseline calculations'!G49*(1-(1-'Benefit &amp; cost assumptions'!$E$3)*(1-'Benefit &amp; cost assumptions'!$E19)*(1-'Benefit &amp; cost assumptions'!$E47))</f>
        <v>0</v>
      </c>
      <c r="H17" s="4">
        <f>'Baseline calculations'!H49*(1-(1-'Benefit &amp; cost assumptions'!$E$3)*(1-'Benefit &amp; cost assumptions'!$E19)*(1-'Benefit &amp; cost assumptions'!$E47))</f>
        <v>0</v>
      </c>
      <c r="I17" s="4">
        <f>'Baseline calculations'!I49*(1-(1-'Benefit &amp; cost assumptions'!$E$3)*(1-'Benefit &amp; cost assumptions'!$E19)*(1-'Benefit &amp; cost assumptions'!$E47))</f>
        <v>0</v>
      </c>
      <c r="J17" s="4">
        <f>'Baseline calculations'!J49*(1-(1-'Benefit &amp; cost assumptions'!$E$3)*(1-'Benefit &amp; cost assumptions'!$E19)*(1-'Benefit &amp; cost assumptions'!$E47))</f>
        <v>0</v>
      </c>
      <c r="K17" s="4">
        <f>'Baseline calculations'!K49*(1-(1-'Benefit &amp; cost assumptions'!$E$3)*(1-'Benefit &amp; cost assumptions'!$E19)*(1-'Benefit &amp; cost assumptions'!$E47))</f>
        <v>0</v>
      </c>
      <c r="L17" s="4">
        <f>'Baseline calculations'!L49*(1-(1-'Benefit &amp; cost assumptions'!$E$3)*(1-'Benefit &amp; cost assumptions'!$E19)*(1-'Benefit &amp; cost assumptions'!$E47))</f>
        <v>0</v>
      </c>
      <c r="M17" s="4">
        <f>'Baseline calculations'!M49*(1-(1-'Benefit &amp; cost assumptions'!$E$3)*(1-'Benefit &amp; cost assumptions'!$E19)*(1-'Benefit &amp; cost assumptions'!$E47))</f>
        <v>0</v>
      </c>
      <c r="N17" s="4">
        <f>'Baseline calculations'!N49*(1-(1-'Benefit &amp; cost assumptions'!$E$3)*(1-'Benefit &amp; cost assumptions'!$E19)*(1-'Benefit &amp; cost assumptions'!$E47))</f>
        <v>0</v>
      </c>
      <c r="O17" s="4">
        <f>'Baseline calculations'!O49*(1-(1-'Benefit &amp; cost assumptions'!$E$3)*(1-'Benefit &amp; cost assumptions'!$E19)*(1-'Benefit &amp; cost assumptions'!$E47))</f>
        <v>0</v>
      </c>
      <c r="P17" s="4">
        <f>'Baseline calculations'!P49*(1-(1-'Benefit &amp; cost assumptions'!$E$3)*(1-'Benefit &amp; cost assumptions'!$E19)*(1-'Benefit &amp; cost assumptions'!$E47))</f>
        <v>0</v>
      </c>
      <c r="Q17" s="4">
        <f>'Baseline calculations'!Q49*(1-(1-'Benefit &amp; cost assumptions'!$E$3)*(1-'Benefit &amp; cost assumptions'!$E19)*(1-'Benefit &amp; cost assumptions'!$E47))</f>
        <v>0</v>
      </c>
      <c r="R17" s="4">
        <f>'Baseline calculations'!R49*(1-(1-'Benefit &amp; cost assumptions'!$E$3)*(1-'Benefit &amp; cost assumptions'!$E19)*(1-'Benefit &amp; cost assumptions'!$E47))</f>
        <v>0</v>
      </c>
      <c r="S17" s="4">
        <f>'Baseline calculations'!S49*(1-(1-'Benefit &amp; cost assumptions'!$E$3)*(1-'Benefit &amp; cost assumptions'!$E19)*(1-'Benefit &amp; cost assumptions'!$E47))</f>
        <v>0</v>
      </c>
      <c r="T17" s="4">
        <f>'Baseline calculations'!T49*(1-(1-'Benefit &amp; cost assumptions'!$E$3)*(1-'Benefit &amp; cost assumptions'!$E19)*(1-'Benefit &amp; cost assumptions'!$E47))</f>
        <v>0</v>
      </c>
      <c r="U17" s="4">
        <f>'Baseline calculations'!U49*(1-(1-'Benefit &amp; cost assumptions'!$E$3)*(1-'Benefit &amp; cost assumptions'!$E19)*(1-'Benefit &amp; cost assumptions'!$E47))</f>
        <v>0</v>
      </c>
      <c r="V17" s="4">
        <f>'Baseline calculations'!V49*(1-(1-'Benefit &amp; cost assumptions'!$E$3)*(1-'Benefit &amp; cost assumptions'!$E19)*(1-'Benefit &amp; cost assumptions'!$E47))</f>
        <v>0</v>
      </c>
    </row>
    <row r="18" spans="1:22" x14ac:dyDescent="0.25">
      <c r="A18" s="16" t="str">
        <f>Parameters!A$27</f>
        <v>Infrastructure: Tranmission Lines OH</v>
      </c>
      <c r="B18" s="4"/>
      <c r="C18" s="4">
        <f>'Baseline calculations'!C50*(1-(1-'Benefit &amp; cost assumptions'!$E$3)*(1-'Benefit &amp; cost assumptions'!$E20)*(1-'Benefit &amp; cost assumptions'!$E48))</f>
        <v>0</v>
      </c>
      <c r="D18" s="4">
        <f>'Baseline calculations'!D50*(1-(1-'Benefit &amp; cost assumptions'!$E$3)*(1-'Benefit &amp; cost assumptions'!$E20)*(1-'Benefit &amp; cost assumptions'!$E48))</f>
        <v>0</v>
      </c>
      <c r="E18" s="4">
        <f>'Baseline calculations'!E50*(1-(1-'Benefit &amp; cost assumptions'!$E$3)*(1-'Benefit &amp; cost assumptions'!$E20)*(1-'Benefit &amp; cost assumptions'!$E48))</f>
        <v>0</v>
      </c>
      <c r="F18" s="4">
        <f>'Baseline calculations'!F50*(1-(1-'Benefit &amp; cost assumptions'!$E$3)*(1-'Benefit &amp; cost assumptions'!$E20)*(1-'Benefit &amp; cost assumptions'!$E48))</f>
        <v>0</v>
      </c>
      <c r="G18" s="4">
        <f>'Baseline calculations'!G50*(1-(1-'Benefit &amp; cost assumptions'!$E$3)*(1-'Benefit &amp; cost assumptions'!$E20)*(1-'Benefit &amp; cost assumptions'!$E48))</f>
        <v>0</v>
      </c>
      <c r="H18" s="4">
        <f>'Baseline calculations'!H50*(1-(1-'Benefit &amp; cost assumptions'!$E$3)*(1-'Benefit &amp; cost assumptions'!$E20)*(1-'Benefit &amp; cost assumptions'!$E48))</f>
        <v>0</v>
      </c>
      <c r="I18" s="4">
        <f>'Baseline calculations'!I50*(1-(1-'Benefit &amp; cost assumptions'!$E$3)*(1-'Benefit &amp; cost assumptions'!$E20)*(1-'Benefit &amp; cost assumptions'!$E48))</f>
        <v>0</v>
      </c>
      <c r="J18" s="4">
        <f>'Baseline calculations'!J50*(1-(1-'Benefit &amp; cost assumptions'!$E$3)*(1-'Benefit &amp; cost assumptions'!$E20)*(1-'Benefit &amp; cost assumptions'!$E48))</f>
        <v>0</v>
      </c>
      <c r="K18" s="4">
        <f>'Baseline calculations'!K50*(1-(1-'Benefit &amp; cost assumptions'!$E$3)*(1-'Benefit &amp; cost assumptions'!$E20)*(1-'Benefit &amp; cost assumptions'!$E48))</f>
        <v>0</v>
      </c>
      <c r="L18" s="4">
        <f>'Baseline calculations'!L50*(1-(1-'Benefit &amp; cost assumptions'!$E$3)*(1-'Benefit &amp; cost assumptions'!$E20)*(1-'Benefit &amp; cost assumptions'!$E48))</f>
        <v>0</v>
      </c>
      <c r="M18" s="4">
        <f>'Baseline calculations'!M50*(1-(1-'Benefit &amp; cost assumptions'!$E$3)*(1-'Benefit &amp; cost assumptions'!$E20)*(1-'Benefit &amp; cost assumptions'!$E48))</f>
        <v>0</v>
      </c>
      <c r="N18" s="4">
        <f>'Baseline calculations'!N50*(1-(1-'Benefit &amp; cost assumptions'!$E$3)*(1-'Benefit &amp; cost assumptions'!$E20)*(1-'Benefit &amp; cost assumptions'!$E48))</f>
        <v>0</v>
      </c>
      <c r="O18" s="4">
        <f>'Baseline calculations'!O50*(1-(1-'Benefit &amp; cost assumptions'!$E$3)*(1-'Benefit &amp; cost assumptions'!$E20)*(1-'Benefit &amp; cost assumptions'!$E48))</f>
        <v>0</v>
      </c>
      <c r="P18" s="4">
        <f>'Baseline calculations'!P50*(1-(1-'Benefit &amp; cost assumptions'!$E$3)*(1-'Benefit &amp; cost assumptions'!$E20)*(1-'Benefit &amp; cost assumptions'!$E48))</f>
        <v>0</v>
      </c>
      <c r="Q18" s="4">
        <f>'Baseline calculations'!Q50*(1-(1-'Benefit &amp; cost assumptions'!$E$3)*(1-'Benefit &amp; cost assumptions'!$E20)*(1-'Benefit &amp; cost assumptions'!$E48))</f>
        <v>0</v>
      </c>
      <c r="R18" s="4">
        <f>'Baseline calculations'!R50*(1-(1-'Benefit &amp; cost assumptions'!$E$3)*(1-'Benefit &amp; cost assumptions'!$E20)*(1-'Benefit &amp; cost assumptions'!$E48))</f>
        <v>0</v>
      </c>
      <c r="S18" s="4">
        <f>'Baseline calculations'!S50*(1-(1-'Benefit &amp; cost assumptions'!$E$3)*(1-'Benefit &amp; cost assumptions'!$E20)*(1-'Benefit &amp; cost assumptions'!$E48))</f>
        <v>0</v>
      </c>
      <c r="T18" s="4">
        <f>'Baseline calculations'!T50*(1-(1-'Benefit &amp; cost assumptions'!$E$3)*(1-'Benefit &amp; cost assumptions'!$E20)*(1-'Benefit &amp; cost assumptions'!$E48))</f>
        <v>0</v>
      </c>
      <c r="U18" s="4">
        <f>'Baseline calculations'!U50*(1-(1-'Benefit &amp; cost assumptions'!$E$3)*(1-'Benefit &amp; cost assumptions'!$E20)*(1-'Benefit &amp; cost assumptions'!$E48))</f>
        <v>0</v>
      </c>
      <c r="V18" s="4">
        <f>'Baseline calculations'!V50*(1-(1-'Benefit &amp; cost assumptions'!$E$3)*(1-'Benefit &amp; cost assumptions'!$E20)*(1-'Benefit &amp; cost assumptions'!$E48))</f>
        <v>0</v>
      </c>
    </row>
    <row r="19" spans="1:22" x14ac:dyDescent="0.25">
      <c r="A19" s="16" t="str">
        <f>Parameters!A$28</f>
        <v>Infrastructure: Tranmission Lines UG</v>
      </c>
      <c r="B19" s="4"/>
      <c r="C19" s="4">
        <f>'Baseline calculations'!C51*(1-(1-'Benefit &amp; cost assumptions'!$E$3)*(1-'Benefit &amp; cost assumptions'!$E21)*(1-'Benefit &amp; cost assumptions'!$E49))</f>
        <v>0</v>
      </c>
      <c r="D19" s="4">
        <f>'Baseline calculations'!D51*(1-(1-'Benefit &amp; cost assumptions'!$E$3)*(1-'Benefit &amp; cost assumptions'!$E21)*(1-'Benefit &amp; cost assumptions'!$E49))</f>
        <v>0</v>
      </c>
      <c r="E19" s="4">
        <f>'Baseline calculations'!E51*(1-(1-'Benefit &amp; cost assumptions'!$E$3)*(1-'Benefit &amp; cost assumptions'!$E21)*(1-'Benefit &amp; cost assumptions'!$E49))</f>
        <v>0</v>
      </c>
      <c r="F19" s="4">
        <f>'Baseline calculations'!F51*(1-(1-'Benefit &amp; cost assumptions'!$E$3)*(1-'Benefit &amp; cost assumptions'!$E21)*(1-'Benefit &amp; cost assumptions'!$E49))</f>
        <v>0</v>
      </c>
      <c r="G19" s="4">
        <f>'Baseline calculations'!G51*(1-(1-'Benefit &amp; cost assumptions'!$E$3)*(1-'Benefit &amp; cost assumptions'!$E21)*(1-'Benefit &amp; cost assumptions'!$E49))</f>
        <v>0</v>
      </c>
      <c r="H19" s="4">
        <f>'Baseline calculations'!H51*(1-(1-'Benefit &amp; cost assumptions'!$E$3)*(1-'Benefit &amp; cost assumptions'!$E21)*(1-'Benefit &amp; cost assumptions'!$E49))</f>
        <v>0</v>
      </c>
      <c r="I19" s="4">
        <f>'Baseline calculations'!I51*(1-(1-'Benefit &amp; cost assumptions'!$E$3)*(1-'Benefit &amp; cost assumptions'!$E21)*(1-'Benefit &amp; cost assumptions'!$E49))</f>
        <v>0</v>
      </c>
      <c r="J19" s="4">
        <f>'Baseline calculations'!J51*(1-(1-'Benefit &amp; cost assumptions'!$E$3)*(1-'Benefit &amp; cost assumptions'!$E21)*(1-'Benefit &amp; cost assumptions'!$E49))</f>
        <v>0</v>
      </c>
      <c r="K19" s="4">
        <f>'Baseline calculations'!K51*(1-(1-'Benefit &amp; cost assumptions'!$E$3)*(1-'Benefit &amp; cost assumptions'!$E21)*(1-'Benefit &amp; cost assumptions'!$E49))</f>
        <v>0</v>
      </c>
      <c r="L19" s="4">
        <f>'Baseline calculations'!L51*(1-(1-'Benefit &amp; cost assumptions'!$E$3)*(1-'Benefit &amp; cost assumptions'!$E21)*(1-'Benefit &amp; cost assumptions'!$E49))</f>
        <v>0</v>
      </c>
      <c r="M19" s="4">
        <f>'Baseline calculations'!M51*(1-(1-'Benefit &amp; cost assumptions'!$E$3)*(1-'Benefit &amp; cost assumptions'!$E21)*(1-'Benefit &amp; cost assumptions'!$E49))</f>
        <v>0</v>
      </c>
      <c r="N19" s="4">
        <f>'Baseline calculations'!N51*(1-(1-'Benefit &amp; cost assumptions'!$E$3)*(1-'Benefit &amp; cost assumptions'!$E21)*(1-'Benefit &amp; cost assumptions'!$E49))</f>
        <v>0</v>
      </c>
      <c r="O19" s="4">
        <f>'Baseline calculations'!O51*(1-(1-'Benefit &amp; cost assumptions'!$E$3)*(1-'Benefit &amp; cost assumptions'!$E21)*(1-'Benefit &amp; cost assumptions'!$E49))</f>
        <v>0</v>
      </c>
      <c r="P19" s="4">
        <f>'Baseline calculations'!P51*(1-(1-'Benefit &amp; cost assumptions'!$E$3)*(1-'Benefit &amp; cost assumptions'!$E21)*(1-'Benefit &amp; cost assumptions'!$E49))</f>
        <v>0</v>
      </c>
      <c r="Q19" s="4">
        <f>'Baseline calculations'!Q51*(1-(1-'Benefit &amp; cost assumptions'!$E$3)*(1-'Benefit &amp; cost assumptions'!$E21)*(1-'Benefit &amp; cost assumptions'!$E49))</f>
        <v>0</v>
      </c>
      <c r="R19" s="4">
        <f>'Baseline calculations'!R51*(1-(1-'Benefit &amp; cost assumptions'!$E$3)*(1-'Benefit &amp; cost assumptions'!$E21)*(1-'Benefit &amp; cost assumptions'!$E49))</f>
        <v>0</v>
      </c>
      <c r="S19" s="4">
        <f>'Baseline calculations'!S51*(1-(1-'Benefit &amp; cost assumptions'!$E$3)*(1-'Benefit &amp; cost assumptions'!$E21)*(1-'Benefit &amp; cost assumptions'!$E49))</f>
        <v>0</v>
      </c>
      <c r="T19" s="4">
        <f>'Baseline calculations'!T51*(1-(1-'Benefit &amp; cost assumptions'!$E$3)*(1-'Benefit &amp; cost assumptions'!$E21)*(1-'Benefit &amp; cost assumptions'!$E49))</f>
        <v>0</v>
      </c>
      <c r="U19" s="4">
        <f>'Baseline calculations'!U51*(1-(1-'Benefit &amp; cost assumptions'!$E$3)*(1-'Benefit &amp; cost assumptions'!$E21)*(1-'Benefit &amp; cost assumptions'!$E49))</f>
        <v>0</v>
      </c>
      <c r="V19" s="4">
        <f>'Baseline calculations'!V51*(1-(1-'Benefit &amp; cost assumptions'!$E$3)*(1-'Benefit &amp; cost assumptions'!$E21)*(1-'Benefit &amp; cost assumptions'!$E49))</f>
        <v>0</v>
      </c>
    </row>
    <row r="20" spans="1:22" x14ac:dyDescent="0.25">
      <c r="A20" s="16" t="str">
        <f>Parameters!A$29</f>
        <v>Special purpose protection zones; Schools etc</v>
      </c>
      <c r="B20" s="4"/>
      <c r="C20" s="4">
        <f>'Baseline calculations'!C52*(1-(1-'Benefit &amp; cost assumptions'!$E$3)*(1-'Benefit &amp; cost assumptions'!$E22)*(1-'Benefit &amp; cost assumptions'!$E50))</f>
        <v>0</v>
      </c>
      <c r="D20" s="4">
        <f>'Baseline calculations'!D52*(1-(1-'Benefit &amp; cost assumptions'!$E$3)*(1-'Benefit &amp; cost assumptions'!$E22)*(1-'Benefit &amp; cost assumptions'!$E50))</f>
        <v>0</v>
      </c>
      <c r="E20" s="4">
        <f>'Baseline calculations'!E52*(1-(1-'Benefit &amp; cost assumptions'!$E$3)*(1-'Benefit &amp; cost assumptions'!$E22)*(1-'Benefit &amp; cost assumptions'!$E50))</f>
        <v>0</v>
      </c>
      <c r="F20" s="4">
        <f>'Baseline calculations'!F52*(1-(1-'Benefit &amp; cost assumptions'!$E$3)*(1-'Benefit &amp; cost assumptions'!$E22)*(1-'Benefit &amp; cost assumptions'!$E50))</f>
        <v>0</v>
      </c>
      <c r="G20" s="4">
        <f>'Baseline calculations'!G52*(1-(1-'Benefit &amp; cost assumptions'!$E$3)*(1-'Benefit &amp; cost assumptions'!$E22)*(1-'Benefit &amp; cost assumptions'!$E50))</f>
        <v>0</v>
      </c>
      <c r="H20" s="4">
        <f>'Baseline calculations'!H52*(1-(1-'Benefit &amp; cost assumptions'!$E$3)*(1-'Benefit &amp; cost assumptions'!$E22)*(1-'Benefit &amp; cost assumptions'!$E50))</f>
        <v>0</v>
      </c>
      <c r="I20" s="4">
        <f>'Baseline calculations'!I52*(1-(1-'Benefit &amp; cost assumptions'!$E$3)*(1-'Benefit &amp; cost assumptions'!$E22)*(1-'Benefit &amp; cost assumptions'!$E50))</f>
        <v>0</v>
      </c>
      <c r="J20" s="4">
        <f>'Baseline calculations'!J52*(1-(1-'Benefit &amp; cost assumptions'!$E$3)*(1-'Benefit &amp; cost assumptions'!$E22)*(1-'Benefit &amp; cost assumptions'!$E50))</f>
        <v>0</v>
      </c>
      <c r="K20" s="4">
        <f>'Baseline calculations'!K52*(1-(1-'Benefit &amp; cost assumptions'!$E$3)*(1-'Benefit &amp; cost assumptions'!$E22)*(1-'Benefit &amp; cost assumptions'!$E50))</f>
        <v>0</v>
      </c>
      <c r="L20" s="4">
        <f>'Baseline calculations'!L52*(1-(1-'Benefit &amp; cost assumptions'!$E$3)*(1-'Benefit &amp; cost assumptions'!$E22)*(1-'Benefit &amp; cost assumptions'!$E50))</f>
        <v>0</v>
      </c>
      <c r="M20" s="4">
        <f>'Baseline calculations'!M52*(1-(1-'Benefit &amp; cost assumptions'!$E$3)*(1-'Benefit &amp; cost assumptions'!$E22)*(1-'Benefit &amp; cost assumptions'!$E50))</f>
        <v>0</v>
      </c>
      <c r="N20" s="4">
        <f>'Baseline calculations'!N52*(1-(1-'Benefit &amp; cost assumptions'!$E$3)*(1-'Benefit &amp; cost assumptions'!$E22)*(1-'Benefit &amp; cost assumptions'!$E50))</f>
        <v>0</v>
      </c>
      <c r="O20" s="4">
        <f>'Baseline calculations'!O52*(1-(1-'Benefit &amp; cost assumptions'!$E$3)*(1-'Benefit &amp; cost assumptions'!$E22)*(1-'Benefit &amp; cost assumptions'!$E50))</f>
        <v>0</v>
      </c>
      <c r="P20" s="4">
        <f>'Baseline calculations'!P52*(1-(1-'Benefit &amp; cost assumptions'!$E$3)*(1-'Benefit &amp; cost assumptions'!$E22)*(1-'Benefit &amp; cost assumptions'!$E50))</f>
        <v>0</v>
      </c>
      <c r="Q20" s="4">
        <f>'Baseline calculations'!Q52*(1-(1-'Benefit &amp; cost assumptions'!$E$3)*(1-'Benefit &amp; cost assumptions'!$E22)*(1-'Benefit &amp; cost assumptions'!$E50))</f>
        <v>0</v>
      </c>
      <c r="R20" s="4">
        <f>'Baseline calculations'!R52*(1-(1-'Benefit &amp; cost assumptions'!$E$3)*(1-'Benefit &amp; cost assumptions'!$E22)*(1-'Benefit &amp; cost assumptions'!$E50))</f>
        <v>0</v>
      </c>
      <c r="S20" s="4">
        <f>'Baseline calculations'!S52*(1-(1-'Benefit &amp; cost assumptions'!$E$3)*(1-'Benefit &amp; cost assumptions'!$E22)*(1-'Benefit &amp; cost assumptions'!$E50))</f>
        <v>0</v>
      </c>
      <c r="T20" s="4">
        <f>'Baseline calculations'!T52*(1-(1-'Benefit &amp; cost assumptions'!$E$3)*(1-'Benefit &amp; cost assumptions'!$E22)*(1-'Benefit &amp; cost assumptions'!$E50))</f>
        <v>0</v>
      </c>
      <c r="U20" s="4">
        <f>'Baseline calculations'!U52*(1-(1-'Benefit &amp; cost assumptions'!$E$3)*(1-'Benefit &amp; cost assumptions'!$E22)*(1-'Benefit &amp; cost assumptions'!$E50))</f>
        <v>0</v>
      </c>
      <c r="V20" s="4">
        <f>'Baseline calculations'!V52*(1-(1-'Benefit &amp; cost assumptions'!$E$3)*(1-'Benefit &amp; cost assumptions'!$E22)*(1-'Benefit &amp; cost assumptions'!$E50))</f>
        <v>0</v>
      </c>
    </row>
    <row r="21" spans="1:22" x14ac:dyDescent="0.25">
      <c r="A21" s="16" t="str">
        <f>Parameters!A$30</f>
        <v>Agric: Horse studs</v>
      </c>
      <c r="B21" s="4"/>
      <c r="C21" s="4">
        <f>'Baseline calculations'!C53*(1-(1-'Benefit &amp; cost assumptions'!$E$3)*(1-'Benefit &amp; cost assumptions'!$E23)*(1-'Benefit &amp; cost assumptions'!$E51))</f>
        <v>0</v>
      </c>
      <c r="D21" s="4">
        <f>'Baseline calculations'!D53*(1-(1-'Benefit &amp; cost assumptions'!$E$3)*(1-'Benefit &amp; cost assumptions'!$E23)*(1-'Benefit &amp; cost assumptions'!$E51))</f>
        <v>0</v>
      </c>
      <c r="E21" s="4">
        <f>'Baseline calculations'!E53*(1-(1-'Benefit &amp; cost assumptions'!$E$3)*(1-'Benefit &amp; cost assumptions'!$E23)*(1-'Benefit &amp; cost assumptions'!$E51))</f>
        <v>0</v>
      </c>
      <c r="F21" s="4">
        <f>'Baseline calculations'!F53*(1-(1-'Benefit &amp; cost assumptions'!$E$3)*(1-'Benefit &amp; cost assumptions'!$E23)*(1-'Benefit &amp; cost assumptions'!$E51))</f>
        <v>0</v>
      </c>
      <c r="G21" s="4">
        <f>'Baseline calculations'!G53*(1-(1-'Benefit &amp; cost assumptions'!$E$3)*(1-'Benefit &amp; cost assumptions'!$E23)*(1-'Benefit &amp; cost assumptions'!$E51))</f>
        <v>0</v>
      </c>
      <c r="H21" s="4">
        <f>'Baseline calculations'!H53*(1-(1-'Benefit &amp; cost assumptions'!$E$3)*(1-'Benefit &amp; cost assumptions'!$E23)*(1-'Benefit &amp; cost assumptions'!$E51))</f>
        <v>0</v>
      </c>
      <c r="I21" s="4">
        <f>'Baseline calculations'!I53*(1-(1-'Benefit &amp; cost assumptions'!$E$3)*(1-'Benefit &amp; cost assumptions'!$E23)*(1-'Benefit &amp; cost assumptions'!$E51))</f>
        <v>0</v>
      </c>
      <c r="J21" s="4">
        <f>'Baseline calculations'!J53*(1-(1-'Benefit &amp; cost assumptions'!$E$3)*(1-'Benefit &amp; cost assumptions'!$E23)*(1-'Benefit &amp; cost assumptions'!$E51))</f>
        <v>0</v>
      </c>
      <c r="K21" s="4">
        <f>'Baseline calculations'!K53*(1-(1-'Benefit &amp; cost assumptions'!$E$3)*(1-'Benefit &amp; cost assumptions'!$E23)*(1-'Benefit &amp; cost assumptions'!$E51))</f>
        <v>0</v>
      </c>
      <c r="L21" s="4">
        <f>'Baseline calculations'!L53*(1-(1-'Benefit &amp; cost assumptions'!$E$3)*(1-'Benefit &amp; cost assumptions'!$E23)*(1-'Benefit &amp; cost assumptions'!$E51))</f>
        <v>0</v>
      </c>
      <c r="M21" s="4">
        <f>'Baseline calculations'!M53*(1-(1-'Benefit &amp; cost assumptions'!$E$3)*(1-'Benefit &amp; cost assumptions'!$E23)*(1-'Benefit &amp; cost assumptions'!$E51))</f>
        <v>0</v>
      </c>
      <c r="N21" s="4">
        <f>'Baseline calculations'!N53*(1-(1-'Benefit &amp; cost assumptions'!$E$3)*(1-'Benefit &amp; cost assumptions'!$E23)*(1-'Benefit &amp; cost assumptions'!$E51))</f>
        <v>0</v>
      </c>
      <c r="O21" s="4">
        <f>'Baseline calculations'!O53*(1-(1-'Benefit &amp; cost assumptions'!$E$3)*(1-'Benefit &amp; cost assumptions'!$E23)*(1-'Benefit &amp; cost assumptions'!$E51))</f>
        <v>0</v>
      </c>
      <c r="P21" s="4">
        <f>'Baseline calculations'!P53*(1-(1-'Benefit &amp; cost assumptions'!$E$3)*(1-'Benefit &amp; cost assumptions'!$E23)*(1-'Benefit &amp; cost assumptions'!$E51))</f>
        <v>0</v>
      </c>
      <c r="Q21" s="4">
        <f>'Baseline calculations'!Q53*(1-(1-'Benefit &amp; cost assumptions'!$E$3)*(1-'Benefit &amp; cost assumptions'!$E23)*(1-'Benefit &amp; cost assumptions'!$E51))</f>
        <v>0</v>
      </c>
      <c r="R21" s="4">
        <f>'Baseline calculations'!R53*(1-(1-'Benefit &amp; cost assumptions'!$E$3)*(1-'Benefit &amp; cost assumptions'!$E23)*(1-'Benefit &amp; cost assumptions'!$E51))</f>
        <v>0</v>
      </c>
      <c r="S21" s="4">
        <f>'Baseline calculations'!S53*(1-(1-'Benefit &amp; cost assumptions'!$E$3)*(1-'Benefit &amp; cost assumptions'!$E23)*(1-'Benefit &amp; cost assumptions'!$E51))</f>
        <v>0</v>
      </c>
      <c r="T21" s="4">
        <f>'Baseline calculations'!T53*(1-(1-'Benefit &amp; cost assumptions'!$E$3)*(1-'Benefit &amp; cost assumptions'!$E23)*(1-'Benefit &amp; cost assumptions'!$E51))</f>
        <v>0</v>
      </c>
      <c r="U21" s="4">
        <f>'Baseline calculations'!U53*(1-(1-'Benefit &amp; cost assumptions'!$E$3)*(1-'Benefit &amp; cost assumptions'!$E23)*(1-'Benefit &amp; cost assumptions'!$E51))</f>
        <v>0</v>
      </c>
      <c r="V21" s="4">
        <f>'Baseline calculations'!V53*(1-(1-'Benefit &amp; cost assumptions'!$E$3)*(1-'Benefit &amp; cost assumptions'!$E23)*(1-'Benefit &amp; cost assumptions'!$E51))</f>
        <v>0</v>
      </c>
    </row>
    <row r="22" spans="1:22" x14ac:dyDescent="0.25">
      <c r="A22" s="16" t="str">
        <f>Parameters!A$31</f>
        <v>Residential - urban</v>
      </c>
      <c r="B22" s="4"/>
      <c r="C22" s="4">
        <f>'Baseline calculations'!C54*(1-(1-'Benefit &amp; cost assumptions'!$E$3)*(1-'Benefit &amp; cost assumptions'!$E24)*(1-'Benefit &amp; cost assumptions'!$E52))</f>
        <v>0</v>
      </c>
      <c r="D22" s="4">
        <f>'Baseline calculations'!D54*(1-(1-'Benefit &amp; cost assumptions'!$E$3)*(1-'Benefit &amp; cost assumptions'!$E24)*(1-'Benefit &amp; cost assumptions'!$E52))</f>
        <v>0</v>
      </c>
      <c r="E22" s="4">
        <f>'Baseline calculations'!E54*(1-(1-'Benefit &amp; cost assumptions'!$E$3)*(1-'Benefit &amp; cost assumptions'!$E24)*(1-'Benefit &amp; cost assumptions'!$E52))</f>
        <v>0</v>
      </c>
      <c r="F22" s="4">
        <f>'Baseline calculations'!F54*(1-(1-'Benefit &amp; cost assumptions'!$E$3)*(1-'Benefit &amp; cost assumptions'!$E24)*(1-'Benefit &amp; cost assumptions'!$E52))</f>
        <v>0</v>
      </c>
      <c r="G22" s="4">
        <f>'Baseline calculations'!G54*(1-(1-'Benefit &amp; cost assumptions'!$E$3)*(1-'Benefit &amp; cost assumptions'!$E24)*(1-'Benefit &amp; cost assumptions'!$E52))</f>
        <v>0</v>
      </c>
      <c r="H22" s="4">
        <f>'Baseline calculations'!H54*(1-(1-'Benefit &amp; cost assumptions'!$E$3)*(1-'Benefit &amp; cost assumptions'!$E24)*(1-'Benefit &amp; cost assumptions'!$E52))</f>
        <v>0</v>
      </c>
      <c r="I22" s="4">
        <f>'Baseline calculations'!I54*(1-(1-'Benefit &amp; cost assumptions'!$E$3)*(1-'Benefit &amp; cost assumptions'!$E24)*(1-'Benefit &amp; cost assumptions'!$E52))</f>
        <v>0</v>
      </c>
      <c r="J22" s="4">
        <f>'Baseline calculations'!J54*(1-(1-'Benefit &amp; cost assumptions'!$E$3)*(1-'Benefit &amp; cost assumptions'!$E24)*(1-'Benefit &amp; cost assumptions'!$E52))</f>
        <v>0</v>
      </c>
      <c r="K22" s="4">
        <f>'Baseline calculations'!K54*(1-(1-'Benefit &amp; cost assumptions'!$E$3)*(1-'Benefit &amp; cost assumptions'!$E24)*(1-'Benefit &amp; cost assumptions'!$E52))</f>
        <v>0</v>
      </c>
      <c r="L22" s="4">
        <f>'Baseline calculations'!L54*(1-(1-'Benefit &amp; cost assumptions'!$E$3)*(1-'Benefit &amp; cost assumptions'!$E24)*(1-'Benefit &amp; cost assumptions'!$E52))</f>
        <v>0</v>
      </c>
      <c r="M22" s="4">
        <f>'Baseline calculations'!M54*(1-(1-'Benefit &amp; cost assumptions'!$E$3)*(1-'Benefit &amp; cost assumptions'!$E24)*(1-'Benefit &amp; cost assumptions'!$E52))</f>
        <v>0</v>
      </c>
      <c r="N22" s="4">
        <f>'Baseline calculations'!N54*(1-(1-'Benefit &amp; cost assumptions'!$E$3)*(1-'Benefit &amp; cost assumptions'!$E24)*(1-'Benefit &amp; cost assumptions'!$E52))</f>
        <v>0</v>
      </c>
      <c r="O22" s="4">
        <f>'Baseline calculations'!O54*(1-(1-'Benefit &amp; cost assumptions'!$E$3)*(1-'Benefit &amp; cost assumptions'!$E24)*(1-'Benefit &amp; cost assumptions'!$E52))</f>
        <v>0</v>
      </c>
      <c r="P22" s="4">
        <f>'Baseline calculations'!P54*(1-(1-'Benefit &amp; cost assumptions'!$E$3)*(1-'Benefit &amp; cost assumptions'!$E24)*(1-'Benefit &amp; cost assumptions'!$E52))</f>
        <v>0</v>
      </c>
      <c r="Q22" s="4">
        <f>'Baseline calculations'!Q54*(1-(1-'Benefit &amp; cost assumptions'!$E$3)*(1-'Benefit &amp; cost assumptions'!$E24)*(1-'Benefit &amp; cost assumptions'!$E52))</f>
        <v>0</v>
      </c>
      <c r="R22" s="4">
        <f>'Baseline calculations'!R54*(1-(1-'Benefit &amp; cost assumptions'!$E$3)*(1-'Benefit &amp; cost assumptions'!$E24)*(1-'Benefit &amp; cost assumptions'!$E52))</f>
        <v>0</v>
      </c>
      <c r="S22" s="4">
        <f>'Baseline calculations'!S54*(1-(1-'Benefit &amp; cost assumptions'!$E$3)*(1-'Benefit &amp; cost assumptions'!$E24)*(1-'Benefit &amp; cost assumptions'!$E52))</f>
        <v>0</v>
      </c>
      <c r="T22" s="4">
        <f>'Baseline calculations'!T54*(1-(1-'Benefit &amp; cost assumptions'!$E$3)*(1-'Benefit &amp; cost assumptions'!$E24)*(1-'Benefit &amp; cost assumptions'!$E52))</f>
        <v>0</v>
      </c>
      <c r="U22" s="4">
        <f>'Baseline calculations'!U54*(1-(1-'Benefit &amp; cost assumptions'!$E$3)*(1-'Benefit &amp; cost assumptions'!$E24)*(1-'Benefit &amp; cost assumptions'!$E52))</f>
        <v>0</v>
      </c>
      <c r="V22" s="4">
        <f>'Baseline calculations'!V54*(1-(1-'Benefit &amp; cost assumptions'!$E$3)*(1-'Benefit &amp; cost assumptions'!$E24)*(1-'Benefit &amp; cost assumptions'!$E52))</f>
        <v>0</v>
      </c>
    </row>
    <row r="23" spans="1:22" x14ac:dyDescent="0.25">
      <c r="A23" s="16" t="str">
        <f>Parameters!A$32</f>
        <v>Residential - rural</v>
      </c>
      <c r="B23" s="4"/>
      <c r="C23" s="4">
        <f>'Baseline calculations'!C55*(1-(1-'Benefit &amp; cost assumptions'!$E$3)*(1-'Benefit &amp; cost assumptions'!$E25)*(1-'Benefit &amp; cost assumptions'!$E53))</f>
        <v>0</v>
      </c>
      <c r="D23" s="4">
        <f>'Baseline calculations'!D55*(1-(1-'Benefit &amp; cost assumptions'!$E$3)*(1-'Benefit &amp; cost assumptions'!$E25)*(1-'Benefit &amp; cost assumptions'!$E53))</f>
        <v>0</v>
      </c>
      <c r="E23" s="4">
        <f>'Baseline calculations'!E55*(1-(1-'Benefit &amp; cost assumptions'!$E$3)*(1-'Benefit &amp; cost assumptions'!$E25)*(1-'Benefit &amp; cost assumptions'!$E53))</f>
        <v>0</v>
      </c>
      <c r="F23" s="4">
        <f>'Baseline calculations'!F55*(1-(1-'Benefit &amp; cost assumptions'!$E$3)*(1-'Benefit &amp; cost assumptions'!$E25)*(1-'Benefit &amp; cost assumptions'!$E53))</f>
        <v>0</v>
      </c>
      <c r="G23" s="4">
        <f>'Baseline calculations'!G55*(1-(1-'Benefit &amp; cost assumptions'!$E$3)*(1-'Benefit &amp; cost assumptions'!$E25)*(1-'Benefit &amp; cost assumptions'!$E53))</f>
        <v>0</v>
      </c>
      <c r="H23" s="4">
        <f>'Baseline calculations'!H55*(1-(1-'Benefit &amp; cost assumptions'!$E$3)*(1-'Benefit &amp; cost assumptions'!$E25)*(1-'Benefit &amp; cost assumptions'!$E53))</f>
        <v>0</v>
      </c>
      <c r="I23" s="4">
        <f>'Baseline calculations'!I55*(1-(1-'Benefit &amp; cost assumptions'!$E$3)*(1-'Benefit &amp; cost assumptions'!$E25)*(1-'Benefit &amp; cost assumptions'!$E53))</f>
        <v>0</v>
      </c>
      <c r="J23" s="4">
        <f>'Baseline calculations'!J55*(1-(1-'Benefit &amp; cost assumptions'!$E$3)*(1-'Benefit &amp; cost assumptions'!$E25)*(1-'Benefit &amp; cost assumptions'!$E53))</f>
        <v>0</v>
      </c>
      <c r="K23" s="4">
        <f>'Baseline calculations'!K55*(1-(1-'Benefit &amp; cost assumptions'!$E$3)*(1-'Benefit &amp; cost assumptions'!$E25)*(1-'Benefit &amp; cost assumptions'!$E53))</f>
        <v>0</v>
      </c>
      <c r="L23" s="4">
        <f>'Baseline calculations'!L55*(1-(1-'Benefit &amp; cost assumptions'!$E$3)*(1-'Benefit &amp; cost assumptions'!$E25)*(1-'Benefit &amp; cost assumptions'!$E53))</f>
        <v>0</v>
      </c>
      <c r="M23" s="4">
        <f>'Baseline calculations'!M55*(1-(1-'Benefit &amp; cost assumptions'!$E$3)*(1-'Benefit &amp; cost assumptions'!$E25)*(1-'Benefit &amp; cost assumptions'!$E53))</f>
        <v>0</v>
      </c>
      <c r="N23" s="4">
        <f>'Baseline calculations'!N55*(1-(1-'Benefit &amp; cost assumptions'!$E$3)*(1-'Benefit &amp; cost assumptions'!$E25)*(1-'Benefit &amp; cost assumptions'!$E53))</f>
        <v>0</v>
      </c>
      <c r="O23" s="4">
        <f>'Baseline calculations'!O55*(1-(1-'Benefit &amp; cost assumptions'!$E$3)*(1-'Benefit &amp; cost assumptions'!$E25)*(1-'Benefit &amp; cost assumptions'!$E53))</f>
        <v>0</v>
      </c>
      <c r="P23" s="4">
        <f>'Baseline calculations'!P55*(1-(1-'Benefit &amp; cost assumptions'!$E$3)*(1-'Benefit &amp; cost assumptions'!$E25)*(1-'Benefit &amp; cost assumptions'!$E53))</f>
        <v>0</v>
      </c>
      <c r="Q23" s="4">
        <f>'Baseline calculations'!Q55*(1-(1-'Benefit &amp; cost assumptions'!$E$3)*(1-'Benefit &amp; cost assumptions'!$E25)*(1-'Benefit &amp; cost assumptions'!$E53))</f>
        <v>0</v>
      </c>
      <c r="R23" s="4">
        <f>'Baseline calculations'!R55*(1-(1-'Benefit &amp; cost assumptions'!$E$3)*(1-'Benefit &amp; cost assumptions'!$E25)*(1-'Benefit &amp; cost assumptions'!$E53))</f>
        <v>0</v>
      </c>
      <c r="S23" s="4">
        <f>'Baseline calculations'!S55*(1-(1-'Benefit &amp; cost assumptions'!$E$3)*(1-'Benefit &amp; cost assumptions'!$E25)*(1-'Benefit &amp; cost assumptions'!$E53))</f>
        <v>0</v>
      </c>
      <c r="T23" s="4">
        <f>'Baseline calculations'!T55*(1-(1-'Benefit &amp; cost assumptions'!$E$3)*(1-'Benefit &amp; cost assumptions'!$E25)*(1-'Benefit &amp; cost assumptions'!$E53))</f>
        <v>0</v>
      </c>
      <c r="U23" s="4">
        <f>'Baseline calculations'!U55*(1-(1-'Benefit &amp; cost assumptions'!$E$3)*(1-'Benefit &amp; cost assumptions'!$E25)*(1-'Benefit &amp; cost assumptions'!$E53))</f>
        <v>0</v>
      </c>
      <c r="V23" s="4">
        <f>'Baseline calculations'!V55*(1-(1-'Benefit &amp; cost assumptions'!$E$3)*(1-'Benefit &amp; cost assumptions'!$E25)*(1-'Benefit &amp; cost assumptions'!$E53))</f>
        <v>0</v>
      </c>
    </row>
    <row r="24" spans="1:22" x14ac:dyDescent="0.25">
      <c r="A24" s="16" t="str">
        <f>Parameters!A$33</f>
        <v>Asset type 20</v>
      </c>
      <c r="B24" s="4"/>
      <c r="C24" s="4">
        <f>'Baseline calculations'!C56*(1-(1-'Benefit &amp; cost assumptions'!$E$3)*(1-'Benefit &amp; cost assumptions'!$E26)*(1-'Benefit &amp; cost assumptions'!$E54))</f>
        <v>0</v>
      </c>
      <c r="D24" s="4">
        <f>'Baseline calculations'!D56*(1-(1-'Benefit &amp; cost assumptions'!$E$3)*(1-'Benefit &amp; cost assumptions'!$E26)*(1-'Benefit &amp; cost assumptions'!$E54))</f>
        <v>0</v>
      </c>
      <c r="E24" s="4">
        <f>'Baseline calculations'!E56*(1-(1-'Benefit &amp; cost assumptions'!$E$3)*(1-'Benefit &amp; cost assumptions'!$E26)*(1-'Benefit &amp; cost assumptions'!$E54))</f>
        <v>0</v>
      </c>
      <c r="F24" s="4">
        <f>'Baseline calculations'!F56*(1-(1-'Benefit &amp; cost assumptions'!$E$3)*(1-'Benefit &amp; cost assumptions'!$E26)*(1-'Benefit &amp; cost assumptions'!$E54))</f>
        <v>0</v>
      </c>
      <c r="G24" s="4">
        <f>'Baseline calculations'!G56*(1-(1-'Benefit &amp; cost assumptions'!$E$3)*(1-'Benefit &amp; cost assumptions'!$E26)*(1-'Benefit &amp; cost assumptions'!$E54))</f>
        <v>0</v>
      </c>
      <c r="H24" s="4">
        <f>'Baseline calculations'!H56*(1-(1-'Benefit &amp; cost assumptions'!$E$3)*(1-'Benefit &amp; cost assumptions'!$E26)*(1-'Benefit &amp; cost assumptions'!$E54))</f>
        <v>0</v>
      </c>
      <c r="I24" s="4">
        <f>'Baseline calculations'!I56*(1-(1-'Benefit &amp; cost assumptions'!$E$3)*(1-'Benefit &amp; cost assumptions'!$E26)*(1-'Benefit &amp; cost assumptions'!$E54))</f>
        <v>0</v>
      </c>
      <c r="J24" s="4">
        <f>'Baseline calculations'!J56*(1-(1-'Benefit &amp; cost assumptions'!$E$3)*(1-'Benefit &amp; cost assumptions'!$E26)*(1-'Benefit &amp; cost assumptions'!$E54))</f>
        <v>0</v>
      </c>
      <c r="K24" s="4">
        <f>'Baseline calculations'!K56*(1-(1-'Benefit &amp; cost assumptions'!$E$3)*(1-'Benefit &amp; cost assumptions'!$E26)*(1-'Benefit &amp; cost assumptions'!$E54))</f>
        <v>0</v>
      </c>
      <c r="L24" s="4">
        <f>'Baseline calculations'!L56*(1-(1-'Benefit &amp; cost assumptions'!$E$3)*(1-'Benefit &amp; cost assumptions'!$E26)*(1-'Benefit &amp; cost assumptions'!$E54))</f>
        <v>0</v>
      </c>
      <c r="M24" s="4">
        <f>'Baseline calculations'!M56*(1-(1-'Benefit &amp; cost assumptions'!$E$3)*(1-'Benefit &amp; cost assumptions'!$E26)*(1-'Benefit &amp; cost assumptions'!$E54))</f>
        <v>0</v>
      </c>
      <c r="N24" s="4">
        <f>'Baseline calculations'!N56*(1-(1-'Benefit &amp; cost assumptions'!$E$3)*(1-'Benefit &amp; cost assumptions'!$E26)*(1-'Benefit &amp; cost assumptions'!$E54))</f>
        <v>0</v>
      </c>
      <c r="O24" s="4">
        <f>'Baseline calculations'!O56*(1-(1-'Benefit &amp; cost assumptions'!$E$3)*(1-'Benefit &amp; cost assumptions'!$E26)*(1-'Benefit &amp; cost assumptions'!$E54))</f>
        <v>0</v>
      </c>
      <c r="P24" s="4">
        <f>'Baseline calculations'!P56*(1-(1-'Benefit &amp; cost assumptions'!$E$3)*(1-'Benefit &amp; cost assumptions'!$E26)*(1-'Benefit &amp; cost assumptions'!$E54))</f>
        <v>0</v>
      </c>
      <c r="Q24" s="4">
        <f>'Baseline calculations'!Q56*(1-(1-'Benefit &amp; cost assumptions'!$E$3)*(1-'Benefit &amp; cost assumptions'!$E26)*(1-'Benefit &amp; cost assumptions'!$E54))</f>
        <v>0</v>
      </c>
      <c r="R24" s="4">
        <f>'Baseline calculations'!R56*(1-(1-'Benefit &amp; cost assumptions'!$E$3)*(1-'Benefit &amp; cost assumptions'!$E26)*(1-'Benefit &amp; cost assumptions'!$E54))</f>
        <v>0</v>
      </c>
      <c r="S24" s="4">
        <f>'Baseline calculations'!S56*(1-(1-'Benefit &amp; cost assumptions'!$E$3)*(1-'Benefit &amp; cost assumptions'!$E26)*(1-'Benefit &amp; cost assumptions'!$E54))</f>
        <v>0</v>
      </c>
      <c r="T24" s="4">
        <f>'Baseline calculations'!T56*(1-(1-'Benefit &amp; cost assumptions'!$E$3)*(1-'Benefit &amp; cost assumptions'!$E26)*(1-'Benefit &amp; cost assumptions'!$E54))</f>
        <v>0</v>
      </c>
      <c r="U24" s="4">
        <f>'Baseline calculations'!U56*(1-(1-'Benefit &amp; cost assumptions'!$E$3)*(1-'Benefit &amp; cost assumptions'!$E26)*(1-'Benefit &amp; cost assumptions'!$E54))</f>
        <v>0</v>
      </c>
      <c r="V24" s="4">
        <f>'Baseline calculations'!V56*(1-(1-'Benefit &amp; cost assumptions'!$E$3)*(1-'Benefit &amp; cost assumptions'!$E26)*(1-'Benefit &amp; cost assumptions'!$E54))</f>
        <v>0</v>
      </c>
    </row>
    <row r="25" spans="1:22" x14ac:dyDescent="0.25">
      <c r="A25" s="16" t="str">
        <f>Parameters!A$34</f>
        <v>Asset type 21</v>
      </c>
      <c r="B25" s="4"/>
      <c r="C25" s="4">
        <f>'Baseline calculations'!C57*(1-(1-'Benefit &amp; cost assumptions'!$E$3)*(1-'Benefit &amp; cost assumptions'!$E27)*(1-'Benefit &amp; cost assumptions'!$E55))</f>
        <v>0</v>
      </c>
      <c r="D25" s="4">
        <f>'Baseline calculations'!D57*(1-(1-'Benefit &amp; cost assumptions'!$E$3)*(1-'Benefit &amp; cost assumptions'!$E27)*(1-'Benefit &amp; cost assumptions'!$E55))</f>
        <v>0</v>
      </c>
      <c r="E25" s="4">
        <f>'Baseline calculations'!E57*(1-(1-'Benefit &amp; cost assumptions'!$E$3)*(1-'Benefit &amp; cost assumptions'!$E27)*(1-'Benefit &amp; cost assumptions'!$E55))</f>
        <v>0</v>
      </c>
      <c r="F25" s="4">
        <f>'Baseline calculations'!F57*(1-(1-'Benefit &amp; cost assumptions'!$E$3)*(1-'Benefit &amp; cost assumptions'!$E27)*(1-'Benefit &amp; cost assumptions'!$E55))</f>
        <v>0</v>
      </c>
      <c r="G25" s="4">
        <f>'Baseline calculations'!G57*(1-(1-'Benefit &amp; cost assumptions'!$E$3)*(1-'Benefit &amp; cost assumptions'!$E27)*(1-'Benefit &amp; cost assumptions'!$E55))</f>
        <v>0</v>
      </c>
      <c r="H25" s="4">
        <f>'Baseline calculations'!H57*(1-(1-'Benefit &amp; cost assumptions'!$E$3)*(1-'Benefit &amp; cost assumptions'!$E27)*(1-'Benefit &amp; cost assumptions'!$E55))</f>
        <v>0</v>
      </c>
      <c r="I25" s="4">
        <f>'Baseline calculations'!I57*(1-(1-'Benefit &amp; cost assumptions'!$E$3)*(1-'Benefit &amp; cost assumptions'!$E27)*(1-'Benefit &amp; cost assumptions'!$E55))</f>
        <v>0</v>
      </c>
      <c r="J25" s="4">
        <f>'Baseline calculations'!J57*(1-(1-'Benefit &amp; cost assumptions'!$E$3)*(1-'Benefit &amp; cost assumptions'!$E27)*(1-'Benefit &amp; cost assumptions'!$E55))</f>
        <v>0</v>
      </c>
      <c r="K25" s="4">
        <f>'Baseline calculations'!K57*(1-(1-'Benefit &amp; cost assumptions'!$E$3)*(1-'Benefit &amp; cost assumptions'!$E27)*(1-'Benefit &amp; cost assumptions'!$E55))</f>
        <v>0</v>
      </c>
      <c r="L25" s="4">
        <f>'Baseline calculations'!L57*(1-(1-'Benefit &amp; cost assumptions'!$E$3)*(1-'Benefit &amp; cost assumptions'!$E27)*(1-'Benefit &amp; cost assumptions'!$E55))</f>
        <v>0</v>
      </c>
      <c r="M25" s="4">
        <f>'Baseline calculations'!M57*(1-(1-'Benefit &amp; cost assumptions'!$E$3)*(1-'Benefit &amp; cost assumptions'!$E27)*(1-'Benefit &amp; cost assumptions'!$E55))</f>
        <v>0</v>
      </c>
      <c r="N25" s="4">
        <f>'Baseline calculations'!N57*(1-(1-'Benefit &amp; cost assumptions'!$E$3)*(1-'Benefit &amp; cost assumptions'!$E27)*(1-'Benefit &amp; cost assumptions'!$E55))</f>
        <v>0</v>
      </c>
      <c r="O25" s="4">
        <f>'Baseline calculations'!O57*(1-(1-'Benefit &amp; cost assumptions'!$E$3)*(1-'Benefit &amp; cost assumptions'!$E27)*(1-'Benefit &amp; cost assumptions'!$E55))</f>
        <v>0</v>
      </c>
      <c r="P25" s="4">
        <f>'Baseline calculations'!P57*(1-(1-'Benefit &amp; cost assumptions'!$E$3)*(1-'Benefit &amp; cost assumptions'!$E27)*(1-'Benefit &amp; cost assumptions'!$E55))</f>
        <v>0</v>
      </c>
      <c r="Q25" s="4">
        <f>'Baseline calculations'!Q57*(1-(1-'Benefit &amp; cost assumptions'!$E$3)*(1-'Benefit &amp; cost assumptions'!$E27)*(1-'Benefit &amp; cost assumptions'!$E55))</f>
        <v>0</v>
      </c>
      <c r="R25" s="4">
        <f>'Baseline calculations'!R57*(1-(1-'Benefit &amp; cost assumptions'!$E$3)*(1-'Benefit &amp; cost assumptions'!$E27)*(1-'Benefit &amp; cost assumptions'!$E55))</f>
        <v>0</v>
      </c>
      <c r="S25" s="4">
        <f>'Baseline calculations'!S57*(1-(1-'Benefit &amp; cost assumptions'!$E$3)*(1-'Benefit &amp; cost assumptions'!$E27)*(1-'Benefit &amp; cost assumptions'!$E55))</f>
        <v>0</v>
      </c>
      <c r="T25" s="4">
        <f>'Baseline calculations'!T57*(1-(1-'Benefit &amp; cost assumptions'!$E$3)*(1-'Benefit &amp; cost assumptions'!$E27)*(1-'Benefit &amp; cost assumptions'!$E55))</f>
        <v>0</v>
      </c>
      <c r="U25" s="4">
        <f>'Baseline calculations'!U57*(1-(1-'Benefit &amp; cost assumptions'!$E$3)*(1-'Benefit &amp; cost assumptions'!$E27)*(1-'Benefit &amp; cost assumptions'!$E55))</f>
        <v>0</v>
      </c>
      <c r="V25" s="4">
        <f>'Baseline calculations'!V57*(1-(1-'Benefit &amp; cost assumptions'!$E$3)*(1-'Benefit &amp; cost assumptions'!$E27)*(1-'Benefit &amp; cost assumptions'!$E55))</f>
        <v>0</v>
      </c>
    </row>
    <row r="26" spans="1:22" x14ac:dyDescent="0.25">
      <c r="A26" s="16" t="str">
        <f>Parameters!A$35</f>
        <v>Asset type 22</v>
      </c>
      <c r="B26" s="4"/>
      <c r="C26" s="4">
        <f>'Baseline calculations'!C58*(1-(1-'Benefit &amp; cost assumptions'!$E$3)*(1-'Benefit &amp; cost assumptions'!$E28)*(1-'Benefit &amp; cost assumptions'!$E56))</f>
        <v>0</v>
      </c>
      <c r="D26" s="4">
        <f>'Baseline calculations'!D58*(1-(1-'Benefit &amp; cost assumptions'!$E$3)*(1-'Benefit &amp; cost assumptions'!$E28)*(1-'Benefit &amp; cost assumptions'!$E56))</f>
        <v>0</v>
      </c>
      <c r="E26" s="4">
        <f>'Baseline calculations'!E58*(1-(1-'Benefit &amp; cost assumptions'!$E$3)*(1-'Benefit &amp; cost assumptions'!$E28)*(1-'Benefit &amp; cost assumptions'!$E56))</f>
        <v>0</v>
      </c>
      <c r="F26" s="4">
        <f>'Baseline calculations'!F58*(1-(1-'Benefit &amp; cost assumptions'!$E$3)*(1-'Benefit &amp; cost assumptions'!$E28)*(1-'Benefit &amp; cost assumptions'!$E56))</f>
        <v>0</v>
      </c>
      <c r="G26" s="4">
        <f>'Baseline calculations'!G58*(1-(1-'Benefit &amp; cost assumptions'!$E$3)*(1-'Benefit &amp; cost assumptions'!$E28)*(1-'Benefit &amp; cost assumptions'!$E56))</f>
        <v>0</v>
      </c>
      <c r="H26" s="4">
        <f>'Baseline calculations'!H58*(1-(1-'Benefit &amp; cost assumptions'!$E$3)*(1-'Benefit &amp; cost assumptions'!$E28)*(1-'Benefit &amp; cost assumptions'!$E56))</f>
        <v>0</v>
      </c>
      <c r="I26" s="4">
        <f>'Baseline calculations'!I58*(1-(1-'Benefit &amp; cost assumptions'!$E$3)*(1-'Benefit &amp; cost assumptions'!$E28)*(1-'Benefit &amp; cost assumptions'!$E56))</f>
        <v>0</v>
      </c>
      <c r="J26" s="4">
        <f>'Baseline calculations'!J58*(1-(1-'Benefit &amp; cost assumptions'!$E$3)*(1-'Benefit &amp; cost assumptions'!$E28)*(1-'Benefit &amp; cost assumptions'!$E56))</f>
        <v>0</v>
      </c>
      <c r="K26" s="4">
        <f>'Baseline calculations'!K58*(1-(1-'Benefit &amp; cost assumptions'!$E$3)*(1-'Benefit &amp; cost assumptions'!$E28)*(1-'Benefit &amp; cost assumptions'!$E56))</f>
        <v>0</v>
      </c>
      <c r="L26" s="4">
        <f>'Baseline calculations'!L58*(1-(1-'Benefit &amp; cost assumptions'!$E$3)*(1-'Benefit &amp; cost assumptions'!$E28)*(1-'Benefit &amp; cost assumptions'!$E56))</f>
        <v>0</v>
      </c>
      <c r="M26" s="4">
        <f>'Baseline calculations'!M58*(1-(1-'Benefit &amp; cost assumptions'!$E$3)*(1-'Benefit &amp; cost assumptions'!$E28)*(1-'Benefit &amp; cost assumptions'!$E56))</f>
        <v>0</v>
      </c>
      <c r="N26" s="4">
        <f>'Baseline calculations'!N58*(1-(1-'Benefit &amp; cost assumptions'!$E$3)*(1-'Benefit &amp; cost assumptions'!$E28)*(1-'Benefit &amp; cost assumptions'!$E56))</f>
        <v>0</v>
      </c>
      <c r="O26" s="4">
        <f>'Baseline calculations'!O58*(1-(1-'Benefit &amp; cost assumptions'!$E$3)*(1-'Benefit &amp; cost assumptions'!$E28)*(1-'Benefit &amp; cost assumptions'!$E56))</f>
        <v>0</v>
      </c>
      <c r="P26" s="4">
        <f>'Baseline calculations'!P58*(1-(1-'Benefit &amp; cost assumptions'!$E$3)*(1-'Benefit &amp; cost assumptions'!$E28)*(1-'Benefit &amp; cost assumptions'!$E56))</f>
        <v>0</v>
      </c>
      <c r="Q26" s="4">
        <f>'Baseline calculations'!Q58*(1-(1-'Benefit &amp; cost assumptions'!$E$3)*(1-'Benefit &amp; cost assumptions'!$E28)*(1-'Benefit &amp; cost assumptions'!$E56))</f>
        <v>0</v>
      </c>
      <c r="R26" s="4">
        <f>'Baseline calculations'!R58*(1-(1-'Benefit &amp; cost assumptions'!$E$3)*(1-'Benefit &amp; cost assumptions'!$E28)*(1-'Benefit &amp; cost assumptions'!$E56))</f>
        <v>0</v>
      </c>
      <c r="S26" s="4">
        <f>'Baseline calculations'!S58*(1-(1-'Benefit &amp; cost assumptions'!$E$3)*(1-'Benefit &amp; cost assumptions'!$E28)*(1-'Benefit &amp; cost assumptions'!$E56))</f>
        <v>0</v>
      </c>
      <c r="T26" s="4">
        <f>'Baseline calculations'!T58*(1-(1-'Benefit &amp; cost assumptions'!$E$3)*(1-'Benefit &amp; cost assumptions'!$E28)*(1-'Benefit &amp; cost assumptions'!$E56))</f>
        <v>0</v>
      </c>
      <c r="U26" s="4">
        <f>'Baseline calculations'!U58*(1-(1-'Benefit &amp; cost assumptions'!$E$3)*(1-'Benefit &amp; cost assumptions'!$E28)*(1-'Benefit &amp; cost assumptions'!$E56))</f>
        <v>0</v>
      </c>
      <c r="V26" s="4">
        <f>'Baseline calculations'!V58*(1-(1-'Benefit &amp; cost assumptions'!$E$3)*(1-'Benefit &amp; cost assumptions'!$E28)*(1-'Benefit &amp; cost assumptions'!$E56))</f>
        <v>0</v>
      </c>
    </row>
    <row r="27" spans="1:22" x14ac:dyDescent="0.25">
      <c r="A27" s="16" t="str">
        <f>Parameters!A$36</f>
        <v>Asset type 23</v>
      </c>
      <c r="B27" s="4"/>
      <c r="C27" s="4">
        <f>'Baseline calculations'!C59*(1-(1-'Benefit &amp; cost assumptions'!$E$3)*(1-'Benefit &amp; cost assumptions'!$E29)*(1-'Benefit &amp; cost assumptions'!$E57))</f>
        <v>0</v>
      </c>
      <c r="D27" s="4">
        <f>'Baseline calculations'!D59*(1-(1-'Benefit &amp; cost assumptions'!$E$3)*(1-'Benefit &amp; cost assumptions'!$E29)*(1-'Benefit &amp; cost assumptions'!$E57))</f>
        <v>0</v>
      </c>
      <c r="E27" s="4">
        <f>'Baseline calculations'!E59*(1-(1-'Benefit &amp; cost assumptions'!$E$3)*(1-'Benefit &amp; cost assumptions'!$E29)*(1-'Benefit &amp; cost assumptions'!$E57))</f>
        <v>0</v>
      </c>
      <c r="F27" s="4">
        <f>'Baseline calculations'!F59*(1-(1-'Benefit &amp; cost assumptions'!$E$3)*(1-'Benefit &amp; cost assumptions'!$E29)*(1-'Benefit &amp; cost assumptions'!$E57))</f>
        <v>0</v>
      </c>
      <c r="G27" s="4">
        <f>'Baseline calculations'!G59*(1-(1-'Benefit &amp; cost assumptions'!$E$3)*(1-'Benefit &amp; cost assumptions'!$E29)*(1-'Benefit &amp; cost assumptions'!$E57))</f>
        <v>0</v>
      </c>
      <c r="H27" s="4">
        <f>'Baseline calculations'!H59*(1-(1-'Benefit &amp; cost assumptions'!$E$3)*(1-'Benefit &amp; cost assumptions'!$E29)*(1-'Benefit &amp; cost assumptions'!$E57))</f>
        <v>0</v>
      </c>
      <c r="I27" s="4">
        <f>'Baseline calculations'!I59*(1-(1-'Benefit &amp; cost assumptions'!$E$3)*(1-'Benefit &amp; cost assumptions'!$E29)*(1-'Benefit &amp; cost assumptions'!$E57))</f>
        <v>0</v>
      </c>
      <c r="J27" s="4">
        <f>'Baseline calculations'!J59*(1-(1-'Benefit &amp; cost assumptions'!$E$3)*(1-'Benefit &amp; cost assumptions'!$E29)*(1-'Benefit &amp; cost assumptions'!$E57))</f>
        <v>0</v>
      </c>
      <c r="K27" s="4">
        <f>'Baseline calculations'!K59*(1-(1-'Benefit &amp; cost assumptions'!$E$3)*(1-'Benefit &amp; cost assumptions'!$E29)*(1-'Benefit &amp; cost assumptions'!$E57))</f>
        <v>0</v>
      </c>
      <c r="L27" s="4">
        <f>'Baseline calculations'!L59*(1-(1-'Benefit &amp; cost assumptions'!$E$3)*(1-'Benefit &amp; cost assumptions'!$E29)*(1-'Benefit &amp; cost assumptions'!$E57))</f>
        <v>0</v>
      </c>
      <c r="M27" s="4">
        <f>'Baseline calculations'!M59*(1-(1-'Benefit &amp; cost assumptions'!$E$3)*(1-'Benefit &amp; cost assumptions'!$E29)*(1-'Benefit &amp; cost assumptions'!$E57))</f>
        <v>0</v>
      </c>
      <c r="N27" s="4">
        <f>'Baseline calculations'!N59*(1-(1-'Benefit &amp; cost assumptions'!$E$3)*(1-'Benefit &amp; cost assumptions'!$E29)*(1-'Benefit &amp; cost assumptions'!$E57))</f>
        <v>0</v>
      </c>
      <c r="O27" s="4">
        <f>'Baseline calculations'!O59*(1-(1-'Benefit &amp; cost assumptions'!$E$3)*(1-'Benefit &amp; cost assumptions'!$E29)*(1-'Benefit &amp; cost assumptions'!$E57))</f>
        <v>0</v>
      </c>
      <c r="P27" s="4">
        <f>'Baseline calculations'!P59*(1-(1-'Benefit &amp; cost assumptions'!$E$3)*(1-'Benefit &amp; cost assumptions'!$E29)*(1-'Benefit &amp; cost assumptions'!$E57))</f>
        <v>0</v>
      </c>
      <c r="Q27" s="4">
        <f>'Baseline calculations'!Q59*(1-(1-'Benefit &amp; cost assumptions'!$E$3)*(1-'Benefit &amp; cost assumptions'!$E29)*(1-'Benefit &amp; cost assumptions'!$E57))</f>
        <v>0</v>
      </c>
      <c r="R27" s="4">
        <f>'Baseline calculations'!R59*(1-(1-'Benefit &amp; cost assumptions'!$E$3)*(1-'Benefit &amp; cost assumptions'!$E29)*(1-'Benefit &amp; cost assumptions'!$E57))</f>
        <v>0</v>
      </c>
      <c r="S27" s="4">
        <f>'Baseline calculations'!S59*(1-(1-'Benefit &amp; cost assumptions'!$E$3)*(1-'Benefit &amp; cost assumptions'!$E29)*(1-'Benefit &amp; cost assumptions'!$E57))</f>
        <v>0</v>
      </c>
      <c r="T27" s="4">
        <f>'Baseline calculations'!T59*(1-(1-'Benefit &amp; cost assumptions'!$E$3)*(1-'Benefit &amp; cost assumptions'!$E29)*(1-'Benefit &amp; cost assumptions'!$E57))</f>
        <v>0</v>
      </c>
      <c r="U27" s="4">
        <f>'Baseline calculations'!U59*(1-(1-'Benefit &amp; cost assumptions'!$E$3)*(1-'Benefit &amp; cost assumptions'!$E29)*(1-'Benefit &amp; cost assumptions'!$E57))</f>
        <v>0</v>
      </c>
      <c r="V27" s="4">
        <f>'Baseline calculations'!V59*(1-(1-'Benefit &amp; cost assumptions'!$E$3)*(1-'Benefit &amp; cost assumptions'!$E29)*(1-'Benefit &amp; cost assumptions'!$E57))</f>
        <v>0</v>
      </c>
    </row>
    <row r="28" spans="1:22" x14ac:dyDescent="0.25">
      <c r="A28" s="16" t="str">
        <f>Parameters!A$37</f>
        <v>Asset type 24</v>
      </c>
      <c r="B28" s="4"/>
      <c r="C28" s="4">
        <f>'Baseline calculations'!C60*(1-(1-'Benefit &amp; cost assumptions'!$E$3)*(1-'Benefit &amp; cost assumptions'!$E30)*(1-'Benefit &amp; cost assumptions'!$E58))</f>
        <v>0</v>
      </c>
      <c r="D28" s="4">
        <f>'Baseline calculations'!D60*(1-(1-'Benefit &amp; cost assumptions'!$E$3)*(1-'Benefit &amp; cost assumptions'!$E30)*(1-'Benefit &amp; cost assumptions'!$E58))</f>
        <v>0</v>
      </c>
      <c r="E28" s="4">
        <f>'Baseline calculations'!E60*(1-(1-'Benefit &amp; cost assumptions'!$E$3)*(1-'Benefit &amp; cost assumptions'!$E30)*(1-'Benefit &amp; cost assumptions'!$E58))</f>
        <v>0</v>
      </c>
      <c r="F28" s="4">
        <f>'Baseline calculations'!F60*(1-(1-'Benefit &amp; cost assumptions'!$E$3)*(1-'Benefit &amp; cost assumptions'!$E30)*(1-'Benefit &amp; cost assumptions'!$E58))</f>
        <v>0</v>
      </c>
      <c r="G28" s="4">
        <f>'Baseline calculations'!G60*(1-(1-'Benefit &amp; cost assumptions'!$E$3)*(1-'Benefit &amp; cost assumptions'!$E30)*(1-'Benefit &amp; cost assumptions'!$E58))</f>
        <v>0</v>
      </c>
      <c r="H28" s="4">
        <f>'Baseline calculations'!H60*(1-(1-'Benefit &amp; cost assumptions'!$E$3)*(1-'Benefit &amp; cost assumptions'!$E30)*(1-'Benefit &amp; cost assumptions'!$E58))</f>
        <v>0</v>
      </c>
      <c r="I28" s="4">
        <f>'Baseline calculations'!I60*(1-(1-'Benefit &amp; cost assumptions'!$E$3)*(1-'Benefit &amp; cost assumptions'!$E30)*(1-'Benefit &amp; cost assumptions'!$E58))</f>
        <v>0</v>
      </c>
      <c r="J28" s="4">
        <f>'Baseline calculations'!J60*(1-(1-'Benefit &amp; cost assumptions'!$E$3)*(1-'Benefit &amp; cost assumptions'!$E30)*(1-'Benefit &amp; cost assumptions'!$E58))</f>
        <v>0</v>
      </c>
      <c r="K28" s="4">
        <f>'Baseline calculations'!K60*(1-(1-'Benefit &amp; cost assumptions'!$E$3)*(1-'Benefit &amp; cost assumptions'!$E30)*(1-'Benefit &amp; cost assumptions'!$E58))</f>
        <v>0</v>
      </c>
      <c r="L28" s="4">
        <f>'Baseline calculations'!L60*(1-(1-'Benefit &amp; cost assumptions'!$E$3)*(1-'Benefit &amp; cost assumptions'!$E30)*(1-'Benefit &amp; cost assumptions'!$E58))</f>
        <v>0</v>
      </c>
      <c r="M28" s="4">
        <f>'Baseline calculations'!M60*(1-(1-'Benefit &amp; cost assumptions'!$E$3)*(1-'Benefit &amp; cost assumptions'!$E30)*(1-'Benefit &amp; cost assumptions'!$E58))</f>
        <v>0</v>
      </c>
      <c r="N28" s="4">
        <f>'Baseline calculations'!N60*(1-(1-'Benefit &amp; cost assumptions'!$E$3)*(1-'Benefit &amp; cost assumptions'!$E30)*(1-'Benefit &amp; cost assumptions'!$E58))</f>
        <v>0</v>
      </c>
      <c r="O28" s="4">
        <f>'Baseline calculations'!O60*(1-(1-'Benefit &amp; cost assumptions'!$E$3)*(1-'Benefit &amp; cost assumptions'!$E30)*(1-'Benefit &amp; cost assumptions'!$E58))</f>
        <v>0</v>
      </c>
      <c r="P28" s="4">
        <f>'Baseline calculations'!P60*(1-(1-'Benefit &amp; cost assumptions'!$E$3)*(1-'Benefit &amp; cost assumptions'!$E30)*(1-'Benefit &amp; cost assumptions'!$E58))</f>
        <v>0</v>
      </c>
      <c r="Q28" s="4">
        <f>'Baseline calculations'!Q60*(1-(1-'Benefit &amp; cost assumptions'!$E$3)*(1-'Benefit &amp; cost assumptions'!$E30)*(1-'Benefit &amp; cost assumptions'!$E58))</f>
        <v>0</v>
      </c>
      <c r="R28" s="4">
        <f>'Baseline calculations'!R60*(1-(1-'Benefit &amp; cost assumptions'!$E$3)*(1-'Benefit &amp; cost assumptions'!$E30)*(1-'Benefit &amp; cost assumptions'!$E58))</f>
        <v>0</v>
      </c>
      <c r="S28" s="4">
        <f>'Baseline calculations'!S60*(1-(1-'Benefit &amp; cost assumptions'!$E$3)*(1-'Benefit &amp; cost assumptions'!$E30)*(1-'Benefit &amp; cost assumptions'!$E58))</f>
        <v>0</v>
      </c>
      <c r="T28" s="4">
        <f>'Baseline calculations'!T60*(1-(1-'Benefit &amp; cost assumptions'!$E$3)*(1-'Benefit &amp; cost assumptions'!$E30)*(1-'Benefit &amp; cost assumptions'!$E58))</f>
        <v>0</v>
      </c>
      <c r="U28" s="4">
        <f>'Baseline calculations'!U60*(1-(1-'Benefit &amp; cost assumptions'!$E$3)*(1-'Benefit &amp; cost assumptions'!$E30)*(1-'Benefit &amp; cost assumptions'!$E58))</f>
        <v>0</v>
      </c>
      <c r="V28" s="4">
        <f>'Baseline calculations'!V60*(1-(1-'Benefit &amp; cost assumptions'!$E$3)*(1-'Benefit &amp; cost assumptions'!$E30)*(1-'Benefit &amp; cost assumptions'!$E58))</f>
        <v>0</v>
      </c>
    </row>
    <row r="29" spans="1:22" x14ac:dyDescent="0.25">
      <c r="A29" s="16" t="str">
        <f>Parameters!A$38</f>
        <v>Asset type 25</v>
      </c>
      <c r="B29" s="4"/>
      <c r="C29" s="4">
        <f>'Baseline calculations'!C61*(1-(1-'Benefit &amp; cost assumptions'!$E$3)*(1-'Benefit &amp; cost assumptions'!$E31)*(1-'Benefit &amp; cost assumptions'!$E59))</f>
        <v>0</v>
      </c>
      <c r="D29" s="4">
        <f>'Baseline calculations'!D61*(1-(1-'Benefit &amp; cost assumptions'!$E$3)*(1-'Benefit &amp; cost assumptions'!$E31)*(1-'Benefit &amp; cost assumptions'!$E59))</f>
        <v>0</v>
      </c>
      <c r="E29" s="4">
        <f>'Baseline calculations'!E61*(1-(1-'Benefit &amp; cost assumptions'!$E$3)*(1-'Benefit &amp; cost assumptions'!$E31)*(1-'Benefit &amp; cost assumptions'!$E59))</f>
        <v>0</v>
      </c>
      <c r="F29" s="4">
        <f>'Baseline calculations'!F61*(1-(1-'Benefit &amp; cost assumptions'!$E$3)*(1-'Benefit &amp; cost assumptions'!$E31)*(1-'Benefit &amp; cost assumptions'!$E59))</f>
        <v>0</v>
      </c>
      <c r="G29" s="4">
        <f>'Baseline calculations'!G61*(1-(1-'Benefit &amp; cost assumptions'!$E$3)*(1-'Benefit &amp; cost assumptions'!$E31)*(1-'Benefit &amp; cost assumptions'!$E59))</f>
        <v>0</v>
      </c>
      <c r="H29" s="4">
        <f>'Baseline calculations'!H61*(1-(1-'Benefit &amp; cost assumptions'!$E$3)*(1-'Benefit &amp; cost assumptions'!$E31)*(1-'Benefit &amp; cost assumptions'!$E59))</f>
        <v>0</v>
      </c>
      <c r="I29" s="4">
        <f>'Baseline calculations'!I61*(1-(1-'Benefit &amp; cost assumptions'!$E$3)*(1-'Benefit &amp; cost assumptions'!$E31)*(1-'Benefit &amp; cost assumptions'!$E59))</f>
        <v>0</v>
      </c>
      <c r="J29" s="4">
        <f>'Baseline calculations'!J61*(1-(1-'Benefit &amp; cost assumptions'!$E$3)*(1-'Benefit &amp; cost assumptions'!$E31)*(1-'Benefit &amp; cost assumptions'!$E59))</f>
        <v>0</v>
      </c>
      <c r="K29" s="4">
        <f>'Baseline calculations'!K61*(1-(1-'Benefit &amp; cost assumptions'!$E$3)*(1-'Benefit &amp; cost assumptions'!$E31)*(1-'Benefit &amp; cost assumptions'!$E59))</f>
        <v>0</v>
      </c>
      <c r="L29" s="4">
        <f>'Baseline calculations'!L61*(1-(1-'Benefit &amp; cost assumptions'!$E$3)*(1-'Benefit &amp; cost assumptions'!$E31)*(1-'Benefit &amp; cost assumptions'!$E59))</f>
        <v>0</v>
      </c>
      <c r="M29" s="4">
        <f>'Baseline calculations'!M61*(1-(1-'Benefit &amp; cost assumptions'!$E$3)*(1-'Benefit &amp; cost assumptions'!$E31)*(1-'Benefit &amp; cost assumptions'!$E59))</f>
        <v>0</v>
      </c>
      <c r="N29" s="4">
        <f>'Baseline calculations'!N61*(1-(1-'Benefit &amp; cost assumptions'!$E$3)*(1-'Benefit &amp; cost assumptions'!$E31)*(1-'Benefit &amp; cost assumptions'!$E59))</f>
        <v>0</v>
      </c>
      <c r="O29" s="4">
        <f>'Baseline calculations'!O61*(1-(1-'Benefit &amp; cost assumptions'!$E$3)*(1-'Benefit &amp; cost assumptions'!$E31)*(1-'Benefit &amp; cost assumptions'!$E59))</f>
        <v>0</v>
      </c>
      <c r="P29" s="4">
        <f>'Baseline calculations'!P61*(1-(1-'Benefit &amp; cost assumptions'!$E$3)*(1-'Benefit &amp; cost assumptions'!$E31)*(1-'Benefit &amp; cost assumptions'!$E59))</f>
        <v>0</v>
      </c>
      <c r="Q29" s="4">
        <f>'Baseline calculations'!Q61*(1-(1-'Benefit &amp; cost assumptions'!$E$3)*(1-'Benefit &amp; cost assumptions'!$E31)*(1-'Benefit &amp; cost assumptions'!$E59))</f>
        <v>0</v>
      </c>
      <c r="R29" s="4">
        <f>'Baseline calculations'!R61*(1-(1-'Benefit &amp; cost assumptions'!$E$3)*(1-'Benefit &amp; cost assumptions'!$E31)*(1-'Benefit &amp; cost assumptions'!$E59))</f>
        <v>0</v>
      </c>
      <c r="S29" s="4">
        <f>'Baseline calculations'!S61*(1-(1-'Benefit &amp; cost assumptions'!$E$3)*(1-'Benefit &amp; cost assumptions'!$E31)*(1-'Benefit &amp; cost assumptions'!$E59))</f>
        <v>0</v>
      </c>
      <c r="T29" s="4">
        <f>'Baseline calculations'!T61*(1-(1-'Benefit &amp; cost assumptions'!$E$3)*(1-'Benefit &amp; cost assumptions'!$E31)*(1-'Benefit &amp; cost assumptions'!$E59))</f>
        <v>0</v>
      </c>
      <c r="U29" s="4">
        <f>'Baseline calculations'!U61*(1-(1-'Benefit &amp; cost assumptions'!$E$3)*(1-'Benefit &amp; cost assumptions'!$E31)*(1-'Benefit &amp; cost assumptions'!$E59))</f>
        <v>0</v>
      </c>
      <c r="V29" s="4">
        <f>'Baseline calculations'!V61*(1-(1-'Benefit &amp; cost assumptions'!$E$3)*(1-'Benefit &amp; cost assumptions'!$E31)*(1-'Benefit &amp; cost assumptions'!$E59))</f>
        <v>0</v>
      </c>
    </row>
    <row r="30" spans="1:22" x14ac:dyDescent="0.25">
      <c r="B30" s="4"/>
      <c r="C30" s="4"/>
      <c r="D30" s="4"/>
      <c r="E30" s="4"/>
      <c r="F30" s="4"/>
      <c r="G30" s="4"/>
      <c r="H30" s="4"/>
      <c r="I30" s="4"/>
      <c r="J30" s="4"/>
      <c r="K30" s="4"/>
      <c r="L30" s="4"/>
      <c r="M30" s="4"/>
      <c r="N30" s="4"/>
      <c r="O30" s="4"/>
      <c r="P30" s="4"/>
      <c r="Q30" s="4"/>
      <c r="R30" s="4"/>
      <c r="S30" s="4"/>
      <c r="T30" s="4"/>
      <c r="U30" s="4"/>
      <c r="V30" s="4"/>
    </row>
    <row r="31" spans="1:22" x14ac:dyDescent="0.25">
      <c r="A31" t="s">
        <v>59</v>
      </c>
      <c r="C31" s="4" t="e">
        <f>SUM(C4:C29)</f>
        <v>#DIV/0!</v>
      </c>
      <c r="D31" s="4" t="e">
        <f t="shared" ref="D31:V31" si="0">SUM(D4:D29)</f>
        <v>#DIV/0!</v>
      </c>
      <c r="E31" s="4" t="e">
        <f t="shared" si="0"/>
        <v>#DIV/0!</v>
      </c>
      <c r="F31" s="4" t="e">
        <f t="shared" si="0"/>
        <v>#DIV/0!</v>
      </c>
      <c r="G31" s="4" t="e">
        <f t="shared" si="0"/>
        <v>#DIV/0!</v>
      </c>
      <c r="H31" s="4" t="e">
        <f t="shared" si="0"/>
        <v>#DIV/0!</v>
      </c>
      <c r="I31" s="4" t="e">
        <f t="shared" si="0"/>
        <v>#DIV/0!</v>
      </c>
      <c r="J31" s="4" t="e">
        <f t="shared" si="0"/>
        <v>#DIV/0!</v>
      </c>
      <c r="K31" s="4" t="e">
        <f t="shared" si="0"/>
        <v>#DIV/0!</v>
      </c>
      <c r="L31" s="4" t="e">
        <f t="shared" si="0"/>
        <v>#DIV/0!</v>
      </c>
      <c r="M31" s="4" t="e">
        <f t="shared" si="0"/>
        <v>#DIV/0!</v>
      </c>
      <c r="N31" s="4" t="e">
        <f t="shared" si="0"/>
        <v>#DIV/0!</v>
      </c>
      <c r="O31" s="4" t="e">
        <f t="shared" si="0"/>
        <v>#DIV/0!</v>
      </c>
      <c r="P31" s="4" t="e">
        <f t="shared" si="0"/>
        <v>#DIV/0!</v>
      </c>
      <c r="Q31" s="4" t="e">
        <f t="shared" si="0"/>
        <v>#DIV/0!</v>
      </c>
      <c r="R31" s="4" t="e">
        <f t="shared" si="0"/>
        <v>#DIV/0!</v>
      </c>
      <c r="S31" s="4" t="e">
        <f t="shared" si="0"/>
        <v>#DIV/0!</v>
      </c>
      <c r="T31" s="4" t="e">
        <f t="shared" si="0"/>
        <v>#DIV/0!</v>
      </c>
      <c r="U31" s="4" t="e">
        <f t="shared" si="0"/>
        <v>#DIV/0!</v>
      </c>
      <c r="V31" s="4" t="e">
        <f t="shared" si="0"/>
        <v>#DIV/0!</v>
      </c>
    </row>
    <row r="32" spans="1:22" x14ac:dyDescent="0.25">
      <c r="A32" t="s">
        <v>41</v>
      </c>
      <c r="C32" s="7" t="e">
        <f>C31*Parameters!$C$80</f>
        <v>#DIV/0!</v>
      </c>
      <c r="D32" s="7" t="e">
        <f>D31*Parameters!$C$80</f>
        <v>#DIV/0!</v>
      </c>
      <c r="E32" s="7" t="e">
        <f>E31*Parameters!$C$80</f>
        <v>#DIV/0!</v>
      </c>
      <c r="F32" s="7" t="e">
        <f>F31*Parameters!$C$80</f>
        <v>#DIV/0!</v>
      </c>
      <c r="G32" s="7" t="e">
        <f>G31*Parameters!$C$80</f>
        <v>#DIV/0!</v>
      </c>
      <c r="H32" s="7" t="e">
        <f>H31*Parameters!$C$80</f>
        <v>#DIV/0!</v>
      </c>
      <c r="I32" s="7" t="e">
        <f>I31*Parameters!$C$80</f>
        <v>#DIV/0!</v>
      </c>
      <c r="J32" s="7" t="e">
        <f>J31*Parameters!$C$80</f>
        <v>#DIV/0!</v>
      </c>
      <c r="K32" s="7" t="e">
        <f>K31*Parameters!$C$80</f>
        <v>#DIV/0!</v>
      </c>
      <c r="L32" s="7" t="e">
        <f>L31*Parameters!$C$80</f>
        <v>#DIV/0!</v>
      </c>
      <c r="M32" s="7" t="e">
        <f>M31*Parameters!$C$80</f>
        <v>#DIV/0!</v>
      </c>
      <c r="N32" s="7" t="e">
        <f>N31*Parameters!$C$80</f>
        <v>#DIV/0!</v>
      </c>
      <c r="O32" s="7" t="e">
        <f>O31*Parameters!$C$80</f>
        <v>#DIV/0!</v>
      </c>
      <c r="P32" s="7" t="e">
        <f>P31*Parameters!$C$80</f>
        <v>#DIV/0!</v>
      </c>
      <c r="Q32" s="7" t="e">
        <f>Q31*Parameters!$C$80</f>
        <v>#DIV/0!</v>
      </c>
      <c r="R32" s="7" t="e">
        <f>R31*Parameters!$C$80</f>
        <v>#DIV/0!</v>
      </c>
      <c r="S32" s="7" t="e">
        <f>S31*Parameters!$C$80</f>
        <v>#DIV/0!</v>
      </c>
      <c r="T32" s="7" t="e">
        <f>T31*Parameters!$C$80</f>
        <v>#DIV/0!</v>
      </c>
      <c r="U32" s="7" t="e">
        <f>U31*Parameters!$C$80</f>
        <v>#DIV/0!</v>
      </c>
      <c r="V32" s="7" t="e">
        <f>V31*Parameters!$C$80</f>
        <v>#DIV/0!</v>
      </c>
    </row>
    <row r="33" spans="1:22" x14ac:dyDescent="0.25">
      <c r="A33" t="s">
        <v>42</v>
      </c>
      <c r="C33" s="4" t="e">
        <f>C31+C32</f>
        <v>#DIV/0!</v>
      </c>
      <c r="D33" s="4" t="e">
        <f t="shared" ref="D33:V33" si="1">D31+D32</f>
        <v>#DIV/0!</v>
      </c>
      <c r="E33" s="4" t="e">
        <f t="shared" si="1"/>
        <v>#DIV/0!</v>
      </c>
      <c r="F33" s="4" t="e">
        <f t="shared" si="1"/>
        <v>#DIV/0!</v>
      </c>
      <c r="G33" s="4" t="e">
        <f t="shared" si="1"/>
        <v>#DIV/0!</v>
      </c>
      <c r="H33" s="4" t="e">
        <f t="shared" si="1"/>
        <v>#DIV/0!</v>
      </c>
      <c r="I33" s="4" t="e">
        <f t="shared" si="1"/>
        <v>#DIV/0!</v>
      </c>
      <c r="J33" s="4" t="e">
        <f t="shared" si="1"/>
        <v>#DIV/0!</v>
      </c>
      <c r="K33" s="4" t="e">
        <f t="shared" si="1"/>
        <v>#DIV/0!</v>
      </c>
      <c r="L33" s="4" t="e">
        <f t="shared" si="1"/>
        <v>#DIV/0!</v>
      </c>
      <c r="M33" s="4" t="e">
        <f t="shared" si="1"/>
        <v>#DIV/0!</v>
      </c>
      <c r="N33" s="4" t="e">
        <f t="shared" si="1"/>
        <v>#DIV/0!</v>
      </c>
      <c r="O33" s="4" t="e">
        <f t="shared" si="1"/>
        <v>#DIV/0!</v>
      </c>
      <c r="P33" s="4" t="e">
        <f t="shared" si="1"/>
        <v>#DIV/0!</v>
      </c>
      <c r="Q33" s="4" t="e">
        <f t="shared" si="1"/>
        <v>#DIV/0!</v>
      </c>
      <c r="R33" s="4" t="e">
        <f t="shared" si="1"/>
        <v>#DIV/0!</v>
      </c>
      <c r="S33" s="4" t="e">
        <f t="shared" si="1"/>
        <v>#DIV/0!</v>
      </c>
      <c r="T33" s="4" t="e">
        <f t="shared" si="1"/>
        <v>#DIV/0!</v>
      </c>
      <c r="U33" s="4" t="e">
        <f t="shared" si="1"/>
        <v>#DIV/0!</v>
      </c>
      <c r="V33" s="4" t="e">
        <f t="shared" si="1"/>
        <v>#DIV/0!</v>
      </c>
    </row>
    <row r="34" spans="1:22" ht="30" x14ac:dyDescent="0.25">
      <c r="A34" s="5" t="s">
        <v>53</v>
      </c>
      <c r="C34" s="25">
        <f>IF(C1&lt;='Benefit &amp; cost assumptions'!$E$61,0,IF(C1&lt;('Benefit &amp; cost assumptions'!$E$61+'Benefit &amp; cost assumptions'!$E$62),(C1-'Benefit &amp; cost assumptions'!$E$61)/'Benefit &amp; cost assumptions'!$E$62,1))*IF(C1&gt;'Benefit &amp; cost assumptions'!$E$63,0,1)</f>
        <v>0</v>
      </c>
      <c r="D34" s="25">
        <f>IF(D1&lt;='Benefit &amp; cost assumptions'!$E$61,0,IF(D1&lt;('Benefit &amp; cost assumptions'!$E$61+'Benefit &amp; cost assumptions'!$E$62),(D1-'Benefit &amp; cost assumptions'!$E$61)/'Benefit &amp; cost assumptions'!$E$62,1))*IF(D1&gt;'Benefit &amp; cost assumptions'!$E$63,0,1)</f>
        <v>0</v>
      </c>
      <c r="E34" s="25">
        <f>IF(E1&lt;='Benefit &amp; cost assumptions'!$E$61,0,IF(E1&lt;('Benefit &amp; cost assumptions'!$E$61+'Benefit &amp; cost assumptions'!$E$62),(E1-'Benefit &amp; cost assumptions'!$E$61)/'Benefit &amp; cost assumptions'!$E$62,1))*IF(E1&gt;'Benefit &amp; cost assumptions'!$E$63,0,1)</f>
        <v>0</v>
      </c>
      <c r="F34" s="25">
        <f>IF(F1&lt;='Benefit &amp; cost assumptions'!$E$61,0,IF(F1&lt;('Benefit &amp; cost assumptions'!$E$61+'Benefit &amp; cost assumptions'!$E$62),(F1-'Benefit &amp; cost assumptions'!$E$61)/'Benefit &amp; cost assumptions'!$E$62,1))*IF(F1&gt;'Benefit &amp; cost assumptions'!$E$63,0,1)</f>
        <v>0</v>
      </c>
      <c r="G34" s="25">
        <f>IF(G1&lt;='Benefit &amp; cost assumptions'!$E$61,0,IF(G1&lt;('Benefit &amp; cost assumptions'!$E$61+'Benefit &amp; cost assumptions'!$E$62),(G1-'Benefit &amp; cost assumptions'!$E$61)/'Benefit &amp; cost assumptions'!$E$62,1))*IF(G1&gt;'Benefit &amp; cost assumptions'!$E$63,0,1)</f>
        <v>0</v>
      </c>
      <c r="H34" s="25">
        <f>IF(H1&lt;='Benefit &amp; cost assumptions'!$E$61,0,IF(H1&lt;('Benefit &amp; cost assumptions'!$E$61+'Benefit &amp; cost assumptions'!$E$62),(H1-'Benefit &amp; cost assumptions'!$E$61)/'Benefit &amp; cost assumptions'!$E$62,1))*IF(H1&gt;'Benefit &amp; cost assumptions'!$E$63,0,1)</f>
        <v>1</v>
      </c>
      <c r="I34" s="25">
        <f>IF(I1&lt;='Benefit &amp; cost assumptions'!$E$61,0,IF(I1&lt;('Benefit &amp; cost assumptions'!$E$61+'Benefit &amp; cost assumptions'!$E$62),(I1-'Benefit &amp; cost assumptions'!$E$61)/'Benefit &amp; cost assumptions'!$E$62,1))*IF(I1&gt;'Benefit &amp; cost assumptions'!$E$63,0,1)</f>
        <v>1</v>
      </c>
      <c r="J34" s="25">
        <f>IF(J1&lt;='Benefit &amp; cost assumptions'!$E$61,0,IF(J1&lt;('Benefit &amp; cost assumptions'!$E$61+'Benefit &amp; cost assumptions'!$E$62),(J1-'Benefit &amp; cost assumptions'!$E$61)/'Benefit &amp; cost assumptions'!$E$62,1))*IF(J1&gt;'Benefit &amp; cost assumptions'!$E$63,0,1)</f>
        <v>1</v>
      </c>
      <c r="K34" s="25">
        <f>IF(K1&lt;='Benefit &amp; cost assumptions'!$E$61,0,IF(K1&lt;('Benefit &amp; cost assumptions'!$E$61+'Benefit &amp; cost assumptions'!$E$62),(K1-'Benefit &amp; cost assumptions'!$E$61)/'Benefit &amp; cost assumptions'!$E$62,1))*IF(K1&gt;'Benefit &amp; cost assumptions'!$E$63,0,1)</f>
        <v>1</v>
      </c>
      <c r="L34" s="25">
        <f>IF(L1&lt;='Benefit &amp; cost assumptions'!$E$61,0,IF(L1&lt;('Benefit &amp; cost assumptions'!$E$61+'Benefit &amp; cost assumptions'!$E$62),(L1-'Benefit &amp; cost assumptions'!$E$61)/'Benefit &amp; cost assumptions'!$E$62,1))*IF(L1&gt;'Benefit &amp; cost assumptions'!$E$63,0,1)</f>
        <v>1</v>
      </c>
      <c r="M34" s="25">
        <f>IF(M1&lt;='Benefit &amp; cost assumptions'!$E$61,0,IF(M1&lt;('Benefit &amp; cost assumptions'!$E$61+'Benefit &amp; cost assumptions'!$E$62),(M1-'Benefit &amp; cost assumptions'!$E$61)/'Benefit &amp; cost assumptions'!$E$62,1))*IF(M1&gt;'Benefit &amp; cost assumptions'!$E$63,0,1)</f>
        <v>1</v>
      </c>
      <c r="N34" s="25">
        <f>IF(N1&lt;='Benefit &amp; cost assumptions'!$E$61,0,IF(N1&lt;('Benefit &amp; cost assumptions'!$E$61+'Benefit &amp; cost assumptions'!$E$62),(N1-'Benefit &amp; cost assumptions'!$E$61)/'Benefit &amp; cost assumptions'!$E$62,1))*IF(N1&gt;'Benefit &amp; cost assumptions'!$E$63,0,1)</f>
        <v>1</v>
      </c>
      <c r="O34" s="25">
        <f>IF(O1&lt;='Benefit &amp; cost assumptions'!$E$61,0,IF(O1&lt;('Benefit &amp; cost assumptions'!$E$61+'Benefit &amp; cost assumptions'!$E$62),(O1-'Benefit &amp; cost assumptions'!$E$61)/'Benefit &amp; cost assumptions'!$E$62,1))*IF(O1&gt;'Benefit &amp; cost assumptions'!$E$63,0,1)</f>
        <v>1</v>
      </c>
      <c r="P34" s="25">
        <f>IF(P1&lt;='Benefit &amp; cost assumptions'!$E$61,0,IF(P1&lt;('Benefit &amp; cost assumptions'!$E$61+'Benefit &amp; cost assumptions'!$E$62),(P1-'Benefit &amp; cost assumptions'!$E$61)/'Benefit &amp; cost assumptions'!$E$62,1))*IF(P1&gt;'Benefit &amp; cost assumptions'!$E$63,0,1)</f>
        <v>1</v>
      </c>
      <c r="Q34" s="25">
        <f>IF(Q1&lt;='Benefit &amp; cost assumptions'!$E$61,0,IF(Q1&lt;('Benefit &amp; cost assumptions'!$E$61+'Benefit &amp; cost assumptions'!$E$62),(Q1-'Benefit &amp; cost assumptions'!$E$61)/'Benefit &amp; cost assumptions'!$E$62,1))*IF(Q1&gt;'Benefit &amp; cost assumptions'!$E$63,0,1)</f>
        <v>1</v>
      </c>
      <c r="R34" s="25">
        <f>IF(R1&lt;='Benefit &amp; cost assumptions'!$E$61,0,IF(R1&lt;('Benefit &amp; cost assumptions'!$E$61+'Benefit &amp; cost assumptions'!$E$62),(R1-'Benefit &amp; cost assumptions'!$E$61)/'Benefit &amp; cost assumptions'!$E$62,1))*IF(R1&gt;'Benefit &amp; cost assumptions'!$E$63,0,1)</f>
        <v>1</v>
      </c>
      <c r="S34" s="25">
        <f>IF(S1&lt;='Benefit &amp; cost assumptions'!$E$61,0,IF(S1&lt;('Benefit &amp; cost assumptions'!$E$61+'Benefit &amp; cost assumptions'!$E$62),(S1-'Benefit &amp; cost assumptions'!$E$61)/'Benefit &amp; cost assumptions'!$E$62,1))*IF(S1&gt;'Benefit &amp; cost assumptions'!$E$63,0,1)</f>
        <v>1</v>
      </c>
      <c r="T34" s="25">
        <f>IF(T1&lt;='Benefit &amp; cost assumptions'!$E$61,0,IF(T1&lt;('Benefit &amp; cost assumptions'!$E$61+'Benefit &amp; cost assumptions'!$E$62),(T1-'Benefit &amp; cost assumptions'!$E$61)/'Benefit &amp; cost assumptions'!$E$62,1))*IF(T1&gt;'Benefit &amp; cost assumptions'!$E$63,0,1)</f>
        <v>1</v>
      </c>
      <c r="U34" s="25">
        <f>IF(U1&lt;='Benefit &amp; cost assumptions'!$E$61,0,IF(U1&lt;('Benefit &amp; cost assumptions'!$E$61+'Benefit &amp; cost assumptions'!$E$62),(U1-'Benefit &amp; cost assumptions'!$E$61)/'Benefit &amp; cost assumptions'!$E$62,1))*IF(U1&gt;'Benefit &amp; cost assumptions'!$E$63,0,1)</f>
        <v>1</v>
      </c>
      <c r="V34" s="25">
        <f>IF(V1&lt;='Benefit &amp; cost assumptions'!$E$61,0,IF(V1&lt;('Benefit &amp; cost assumptions'!$E$61+'Benefit &amp; cost assumptions'!$E$62),(V1-'Benefit &amp; cost assumptions'!$E$61)/'Benefit &amp; cost assumptions'!$E$62,1))*IF(V1&gt;'Benefit &amp; cost assumptions'!$E$63,0,1)</f>
        <v>1</v>
      </c>
    </row>
    <row r="35" spans="1:22" x14ac:dyDescent="0.25">
      <c r="A35" t="s">
        <v>43</v>
      </c>
      <c r="C35" s="4" t="e">
        <f t="shared" ref="C35:V35" si="2">C33*C34</f>
        <v>#DIV/0!</v>
      </c>
      <c r="D35" s="4" t="e">
        <f t="shared" si="2"/>
        <v>#DIV/0!</v>
      </c>
      <c r="E35" s="4" t="e">
        <f t="shared" si="2"/>
        <v>#DIV/0!</v>
      </c>
      <c r="F35" s="4" t="e">
        <f t="shared" si="2"/>
        <v>#DIV/0!</v>
      </c>
      <c r="G35" s="4" t="e">
        <f t="shared" si="2"/>
        <v>#DIV/0!</v>
      </c>
      <c r="H35" s="4" t="e">
        <f t="shared" si="2"/>
        <v>#DIV/0!</v>
      </c>
      <c r="I35" s="4" t="e">
        <f t="shared" si="2"/>
        <v>#DIV/0!</v>
      </c>
      <c r="J35" s="4" t="e">
        <f t="shared" si="2"/>
        <v>#DIV/0!</v>
      </c>
      <c r="K35" s="4" t="e">
        <f t="shared" si="2"/>
        <v>#DIV/0!</v>
      </c>
      <c r="L35" s="4" t="e">
        <f t="shared" si="2"/>
        <v>#DIV/0!</v>
      </c>
      <c r="M35" s="4" t="e">
        <f t="shared" si="2"/>
        <v>#DIV/0!</v>
      </c>
      <c r="N35" s="4" t="e">
        <f t="shared" si="2"/>
        <v>#DIV/0!</v>
      </c>
      <c r="O35" s="4" t="e">
        <f t="shared" si="2"/>
        <v>#DIV/0!</v>
      </c>
      <c r="P35" s="4" t="e">
        <f t="shared" si="2"/>
        <v>#DIV/0!</v>
      </c>
      <c r="Q35" s="4" t="e">
        <f t="shared" si="2"/>
        <v>#DIV/0!</v>
      </c>
      <c r="R35" s="4" t="e">
        <f t="shared" si="2"/>
        <v>#DIV/0!</v>
      </c>
      <c r="S35" s="4" t="e">
        <f t="shared" si="2"/>
        <v>#DIV/0!</v>
      </c>
      <c r="T35" s="4" t="e">
        <f t="shared" si="2"/>
        <v>#DIV/0!</v>
      </c>
      <c r="U35" s="4" t="e">
        <f t="shared" si="2"/>
        <v>#DIV/0!</v>
      </c>
      <c r="V35" s="4" t="e">
        <f t="shared" si="2"/>
        <v>#DIV/0!</v>
      </c>
    </row>
    <row r="37" spans="1:22" ht="18.75" x14ac:dyDescent="0.3">
      <c r="A37" s="11" t="s">
        <v>44</v>
      </c>
      <c r="B37" s="12" t="e">
        <f>NPV(Parameters!$C$114,'Intervention 2 calculations'!C35:V35)</f>
        <v>#DIV/0!</v>
      </c>
      <c r="C37" s="4"/>
      <c r="D37" s="4"/>
      <c r="E37" s="4"/>
      <c r="F37" s="4"/>
      <c r="G37" s="4"/>
      <c r="H37" s="4"/>
      <c r="I37" s="4"/>
      <c r="J37" s="4"/>
      <c r="K37" s="4"/>
      <c r="L37" s="4"/>
      <c r="M37" s="4"/>
      <c r="N37" s="4"/>
      <c r="O37" s="4"/>
      <c r="P37" s="4"/>
      <c r="Q37" s="4"/>
      <c r="R37" s="4"/>
      <c r="S37" s="4"/>
      <c r="T37" s="4"/>
      <c r="U37" s="4"/>
      <c r="V37" s="4"/>
    </row>
    <row r="38" spans="1:22" x14ac:dyDescent="0.25">
      <c r="C38" s="4"/>
      <c r="D38" s="4"/>
      <c r="E38" s="4"/>
      <c r="F38" s="4"/>
      <c r="G38" s="4"/>
      <c r="H38" s="4"/>
      <c r="I38" s="4"/>
      <c r="J38" s="4"/>
      <c r="K38" s="4"/>
      <c r="L38" s="4"/>
      <c r="M38" s="4"/>
      <c r="N38" s="4"/>
      <c r="O38" s="4"/>
      <c r="P38" s="4"/>
      <c r="Q38" s="4"/>
      <c r="R38" s="4"/>
      <c r="S38" s="4"/>
      <c r="T38" s="4"/>
      <c r="U38" s="4"/>
      <c r="V38" s="4"/>
    </row>
    <row r="39" spans="1:22" ht="18.75" x14ac:dyDescent="0.3">
      <c r="A39" s="11" t="s">
        <v>60</v>
      </c>
      <c r="C39" s="4"/>
      <c r="D39" s="4"/>
      <c r="E39" s="4"/>
      <c r="F39" s="4"/>
      <c r="G39" s="4"/>
      <c r="H39" s="4"/>
      <c r="I39" s="4"/>
      <c r="J39" s="4"/>
      <c r="K39" s="4"/>
      <c r="L39" s="4"/>
      <c r="M39" s="4"/>
      <c r="N39" s="4"/>
      <c r="O39" s="4"/>
      <c r="P39" s="4"/>
      <c r="Q39" s="4"/>
      <c r="R39" s="4"/>
      <c r="S39" s="4"/>
      <c r="T39" s="4"/>
      <c r="U39" s="4"/>
      <c r="V39" s="4"/>
    </row>
    <row r="40" spans="1:22" x14ac:dyDescent="0.25">
      <c r="A40" t="s">
        <v>45</v>
      </c>
      <c r="C40" s="23">
        <f>IF(C1&lt;='Benefit &amp; cost assumptions'!$E66,'Benefit &amp; cost assumptions'!$E73,'Benefit &amp; cost assumptions'!$E80)</f>
        <v>375000</v>
      </c>
      <c r="D40" s="23">
        <f>IF(D1&lt;='Benefit &amp; cost assumptions'!$E66,'Benefit &amp; cost assumptions'!$E73,'Benefit &amp; cost assumptions'!$E80)</f>
        <v>375000</v>
      </c>
      <c r="E40" s="23">
        <f>IF(E1&lt;='Benefit &amp; cost assumptions'!$E66,'Benefit &amp; cost assumptions'!$E73,'Benefit &amp; cost assumptions'!$E80)</f>
        <v>375000</v>
      </c>
      <c r="F40" s="23">
        <f>IF(F1&lt;='Benefit &amp; cost assumptions'!$E66,'Benefit &amp; cost assumptions'!$E73,'Benefit &amp; cost assumptions'!$E80)</f>
        <v>216250</v>
      </c>
      <c r="G40" s="23">
        <f>IF(G1&lt;='Benefit &amp; cost assumptions'!$E66,'Benefit &amp; cost assumptions'!$E73,'Benefit &amp; cost assumptions'!$E80)</f>
        <v>216250</v>
      </c>
      <c r="H40" s="23">
        <f>IF(H1&lt;='Benefit &amp; cost assumptions'!$E66,'Benefit &amp; cost assumptions'!$E73,'Benefit &amp; cost assumptions'!$E80)</f>
        <v>216250</v>
      </c>
      <c r="I40" s="23">
        <f>IF(I1&lt;='Benefit &amp; cost assumptions'!$E66,'Benefit &amp; cost assumptions'!$E73,'Benefit &amp; cost assumptions'!$E80)</f>
        <v>216250</v>
      </c>
      <c r="J40" s="23">
        <f>IF(J1&lt;='Benefit &amp; cost assumptions'!$E66,'Benefit &amp; cost assumptions'!$E73,'Benefit &amp; cost assumptions'!$E80)</f>
        <v>216250</v>
      </c>
      <c r="K40" s="23">
        <f>IF(K1&lt;='Benefit &amp; cost assumptions'!$E66,'Benefit &amp; cost assumptions'!$E73,'Benefit &amp; cost assumptions'!$E80)</f>
        <v>216250</v>
      </c>
      <c r="L40" s="23">
        <f>IF(L1&lt;='Benefit &amp; cost assumptions'!$E66,'Benefit &amp; cost assumptions'!$E73,'Benefit &amp; cost assumptions'!$E80)</f>
        <v>216250</v>
      </c>
      <c r="M40" s="23">
        <f>IF(M1&lt;='Benefit &amp; cost assumptions'!$E66,'Benefit &amp; cost assumptions'!$E73,'Benefit &amp; cost assumptions'!$E80)</f>
        <v>216250</v>
      </c>
      <c r="N40" s="23">
        <f>IF(N1&lt;='Benefit &amp; cost assumptions'!$E66,'Benefit &amp; cost assumptions'!$E73,'Benefit &amp; cost assumptions'!$E80)</f>
        <v>216250</v>
      </c>
      <c r="O40" s="23">
        <f>IF(O1&lt;='Benefit &amp; cost assumptions'!$E66,'Benefit &amp; cost assumptions'!$E73,'Benefit &amp; cost assumptions'!$E80)</f>
        <v>216250</v>
      </c>
      <c r="P40" s="23">
        <f>IF(P1&lt;='Benefit &amp; cost assumptions'!$E66,'Benefit &amp; cost assumptions'!$E73,'Benefit &amp; cost assumptions'!$E80)</f>
        <v>216250</v>
      </c>
      <c r="Q40" s="23">
        <f>IF(Q1&lt;='Benefit &amp; cost assumptions'!$E66,'Benefit &amp; cost assumptions'!$E73,'Benefit &amp; cost assumptions'!$E80)</f>
        <v>216250</v>
      </c>
      <c r="R40" s="23">
        <f>IF(R1&lt;='Benefit &amp; cost assumptions'!$E66,'Benefit &amp; cost assumptions'!$E73,'Benefit &amp; cost assumptions'!$E80)</f>
        <v>216250</v>
      </c>
      <c r="S40" s="23">
        <f>IF(S1&lt;='Benefit &amp; cost assumptions'!$E66,'Benefit &amp; cost assumptions'!$E73,'Benefit &amp; cost assumptions'!$E80)</f>
        <v>216250</v>
      </c>
      <c r="T40" s="23">
        <f>IF(T1&lt;='Benefit &amp; cost assumptions'!$E66,'Benefit &amp; cost assumptions'!$E73,'Benefit &amp; cost assumptions'!$E80)</f>
        <v>216250</v>
      </c>
      <c r="U40" s="23">
        <f>IF(U1&lt;='Benefit &amp; cost assumptions'!$E66,'Benefit &amp; cost assumptions'!$E73,'Benefit &amp; cost assumptions'!$E80)</f>
        <v>216250</v>
      </c>
      <c r="V40" s="23">
        <f>IF(V1&lt;='Benefit &amp; cost assumptions'!$E66,'Benefit &amp; cost assumptions'!$E73,'Benefit &amp; cost assumptions'!$E80)</f>
        <v>216250</v>
      </c>
    </row>
    <row r="41" spans="1:22" ht="30" x14ac:dyDescent="0.25">
      <c r="A41" s="9" t="s">
        <v>116</v>
      </c>
      <c r="C41" s="23">
        <f>IF(C1&lt;='Benefit &amp; cost assumptions'!$E66,'Benefit &amp; cost assumptions'!$E85,'Benefit &amp; cost assumptions'!$E90)</f>
        <v>60000</v>
      </c>
      <c r="D41" s="23">
        <f>IF(D1&lt;='Benefit &amp; cost assumptions'!$E66,'Benefit &amp; cost assumptions'!$E85,'Benefit &amp; cost assumptions'!$E90)</f>
        <v>60000</v>
      </c>
      <c r="E41" s="23">
        <f>IF(E1&lt;='Benefit &amp; cost assumptions'!$E66,'Benefit &amp; cost assumptions'!$E85,'Benefit &amp; cost assumptions'!$E90)</f>
        <v>60000</v>
      </c>
      <c r="F41" s="23">
        <f>IF(F1&lt;='Benefit &amp; cost assumptions'!$E66,'Benefit &amp; cost assumptions'!$E85,'Benefit &amp; cost assumptions'!$E90)</f>
        <v>30000</v>
      </c>
      <c r="G41" s="23">
        <f>IF(G1&lt;='Benefit &amp; cost assumptions'!$E66,'Benefit &amp; cost assumptions'!$E85,'Benefit &amp; cost assumptions'!$E90)</f>
        <v>30000</v>
      </c>
      <c r="H41" s="23">
        <f>IF(H1&lt;='Benefit &amp; cost assumptions'!$E66,'Benefit &amp; cost assumptions'!$E85,'Benefit &amp; cost assumptions'!$E90)</f>
        <v>30000</v>
      </c>
      <c r="I41" s="23">
        <f>IF(I1&lt;='Benefit &amp; cost assumptions'!$E66,'Benefit &amp; cost assumptions'!$E85,'Benefit &amp; cost assumptions'!$E90)</f>
        <v>30000</v>
      </c>
      <c r="J41" s="23">
        <f>IF(J1&lt;='Benefit &amp; cost assumptions'!$E66,'Benefit &amp; cost assumptions'!$E85,'Benefit &amp; cost assumptions'!$E90)</f>
        <v>30000</v>
      </c>
      <c r="K41" s="23">
        <f>IF(K1&lt;='Benefit &amp; cost assumptions'!$E66,'Benefit &amp; cost assumptions'!$E85,'Benefit &amp; cost assumptions'!$E90)</f>
        <v>30000</v>
      </c>
      <c r="L41" s="23">
        <f>IF(L1&lt;='Benefit &amp; cost assumptions'!$E66,'Benefit &amp; cost assumptions'!$E85,'Benefit &amp; cost assumptions'!$E90)</f>
        <v>30000</v>
      </c>
      <c r="M41" s="23">
        <f>IF(M1&lt;='Benefit &amp; cost assumptions'!$E66,'Benefit &amp; cost assumptions'!$E85,'Benefit &amp; cost assumptions'!$E90)</f>
        <v>30000</v>
      </c>
      <c r="N41" s="23">
        <f>IF(N1&lt;='Benefit &amp; cost assumptions'!$E66,'Benefit &amp; cost assumptions'!$E85,'Benefit &amp; cost assumptions'!$E90)</f>
        <v>30000</v>
      </c>
      <c r="O41" s="23">
        <f>IF(O1&lt;='Benefit &amp; cost assumptions'!$E66,'Benefit &amp; cost assumptions'!$E85,'Benefit &amp; cost assumptions'!$E90)</f>
        <v>30000</v>
      </c>
      <c r="P41" s="23">
        <f>IF(P1&lt;='Benefit &amp; cost assumptions'!$E66,'Benefit &amp; cost assumptions'!$E85,'Benefit &amp; cost assumptions'!$E90)</f>
        <v>30000</v>
      </c>
      <c r="Q41" s="23">
        <f>IF(Q1&lt;='Benefit &amp; cost assumptions'!$E66,'Benefit &amp; cost assumptions'!$E85,'Benefit &amp; cost assumptions'!$E90)</f>
        <v>30000</v>
      </c>
      <c r="R41" s="23">
        <f>IF(R1&lt;='Benefit &amp; cost assumptions'!$E66,'Benefit &amp; cost assumptions'!$E85,'Benefit &amp; cost assumptions'!$E90)</f>
        <v>30000</v>
      </c>
      <c r="S41" s="23">
        <f>IF(S1&lt;='Benefit &amp; cost assumptions'!$E66,'Benefit &amp; cost assumptions'!$E85,'Benefit &amp; cost assumptions'!$E90)</f>
        <v>30000</v>
      </c>
      <c r="T41" s="23">
        <f>IF(T1&lt;='Benefit &amp; cost assumptions'!$E66,'Benefit &amp; cost assumptions'!$E85,'Benefit &amp; cost assumptions'!$E90)</f>
        <v>30000</v>
      </c>
      <c r="U41" s="23">
        <f>IF(U1&lt;='Benefit &amp; cost assumptions'!$E66,'Benefit &amp; cost assumptions'!$E85,'Benefit &amp; cost assumptions'!$E90)</f>
        <v>30000</v>
      </c>
      <c r="V41" s="23">
        <f>IF(V1&lt;='Benefit &amp; cost assumptions'!$E66,'Benefit &amp; cost assumptions'!$E85,'Benefit &amp; cost assumptions'!$E90)</f>
        <v>30000</v>
      </c>
    </row>
    <row r="42" spans="1:22" x14ac:dyDescent="0.25">
      <c r="A42" t="s">
        <v>15</v>
      </c>
      <c r="C42" s="4">
        <f>(C40+C41)*IF(C$1&gt;'Benefit &amp; cost assumptions'!$D$63,0,1)</f>
        <v>435000</v>
      </c>
      <c r="D42" s="4">
        <f>(D40+D41)*IF(D$1&gt;'Benefit &amp; cost assumptions'!$D$63,0,1)</f>
        <v>435000</v>
      </c>
      <c r="E42" s="4">
        <f>(E40+E41)*IF(E$1&gt;'Benefit &amp; cost assumptions'!$D$63,0,1)</f>
        <v>435000</v>
      </c>
      <c r="F42" s="4">
        <f>(F40+F41)*IF(F$1&gt;'Benefit &amp; cost assumptions'!$D$63,0,1)</f>
        <v>246250</v>
      </c>
      <c r="G42" s="4">
        <f>(G40+G41)*IF(G$1&gt;'Benefit &amp; cost assumptions'!$D$63,0,1)</f>
        <v>246250</v>
      </c>
      <c r="H42" s="4">
        <f>(H40+H41)*IF(H$1&gt;'Benefit &amp; cost assumptions'!$D$63,0,1)</f>
        <v>246250</v>
      </c>
      <c r="I42" s="4">
        <f>(I40+I41)*IF(I$1&gt;'Benefit &amp; cost assumptions'!$D$63,0,1)</f>
        <v>246250</v>
      </c>
      <c r="J42" s="4">
        <f>(J40+J41)*IF(J$1&gt;'Benefit &amp; cost assumptions'!$D$63,0,1)</f>
        <v>246250</v>
      </c>
      <c r="K42" s="4">
        <f>(K40+K41)*IF(K$1&gt;'Benefit &amp; cost assumptions'!$D$63,0,1)</f>
        <v>246250</v>
      </c>
      <c r="L42" s="4">
        <f>(L40+L41)*IF(L$1&gt;'Benefit &amp; cost assumptions'!$D$63,0,1)</f>
        <v>246250</v>
      </c>
      <c r="M42" s="4">
        <f>(M40+M41)*IF(M$1&gt;'Benefit &amp; cost assumptions'!$D$63,0,1)</f>
        <v>246250</v>
      </c>
      <c r="N42" s="4">
        <f>(N40+N41)*IF(N$1&gt;'Benefit &amp; cost assumptions'!$D$63,0,1)</f>
        <v>246250</v>
      </c>
      <c r="O42" s="4">
        <f>(O40+O41)*IF(O$1&gt;'Benefit &amp; cost assumptions'!$D$63,0,1)</f>
        <v>246250</v>
      </c>
      <c r="P42" s="4">
        <f>(P40+P41)*IF(P$1&gt;'Benefit &amp; cost assumptions'!$D$63,0,1)</f>
        <v>246250</v>
      </c>
      <c r="Q42" s="4">
        <f>(Q40+Q41)*IF(Q$1&gt;'Benefit &amp; cost assumptions'!$D$63,0,1)</f>
        <v>246250</v>
      </c>
      <c r="R42" s="4">
        <f>(R40+R41)*IF(R$1&gt;'Benefit &amp; cost assumptions'!$D$63,0,1)</f>
        <v>246250</v>
      </c>
      <c r="S42" s="4">
        <f>(S40+S41)*IF(S$1&gt;'Benefit &amp; cost assumptions'!$D$63,0,1)</f>
        <v>246250</v>
      </c>
      <c r="T42" s="4">
        <f>(T40+T41)*IF(T$1&gt;'Benefit &amp; cost assumptions'!$D$63,0,1)</f>
        <v>246250</v>
      </c>
      <c r="U42" s="4">
        <f>(U40+U41)*IF(U$1&gt;'Benefit &amp; cost assumptions'!$D$63,0,1)</f>
        <v>246250</v>
      </c>
      <c r="V42" s="4">
        <f>(V40+V41)*IF(V$1&gt;'Benefit &amp; cost assumptions'!$D$63,0,1)</f>
        <v>246250</v>
      </c>
    </row>
    <row r="43" spans="1:22" x14ac:dyDescent="0.25">
      <c r="C43" s="4"/>
      <c r="D43" s="4"/>
      <c r="E43" s="4"/>
      <c r="F43" s="4"/>
      <c r="G43" s="4"/>
      <c r="H43" s="4"/>
      <c r="I43" s="4"/>
      <c r="J43" s="4"/>
      <c r="K43" s="4"/>
      <c r="L43" s="4"/>
      <c r="M43" s="4"/>
      <c r="N43" s="4"/>
      <c r="O43" s="4"/>
      <c r="P43" s="4"/>
      <c r="Q43" s="4"/>
      <c r="R43" s="4"/>
      <c r="S43" s="4"/>
      <c r="T43" s="4"/>
      <c r="U43" s="4"/>
      <c r="V43" s="4"/>
    </row>
    <row r="44" spans="1:22" ht="18.75" x14ac:dyDescent="0.3">
      <c r="A44" s="11" t="s">
        <v>46</v>
      </c>
      <c r="B44" s="12">
        <f>NPV(Parameters!$C$114,'Intervention 2 calculations'!C42:V42)</f>
        <v>3582832.362394148</v>
      </c>
      <c r="C44" s="4"/>
      <c r="D44" s="4"/>
      <c r="E44" s="4"/>
      <c r="F44" s="4"/>
      <c r="G44" s="4"/>
      <c r="H44" s="4"/>
      <c r="I44" s="4"/>
      <c r="J44" s="4"/>
      <c r="K44" s="4"/>
      <c r="L44" s="4"/>
      <c r="M44" s="4"/>
      <c r="N44" s="4"/>
      <c r="O44" s="4"/>
      <c r="P44" s="4"/>
      <c r="Q44" s="4"/>
      <c r="R44" s="4"/>
      <c r="S44" s="4"/>
      <c r="T44" s="4"/>
      <c r="U44" s="4"/>
      <c r="V44" s="4"/>
    </row>
    <row r="45" spans="1:22" x14ac:dyDescent="0.25">
      <c r="C45" s="4"/>
      <c r="D45" s="4"/>
      <c r="E45" s="4"/>
      <c r="F45" s="4"/>
      <c r="G45" s="4"/>
      <c r="H45" s="4"/>
      <c r="I45" s="4"/>
      <c r="J45" s="4"/>
      <c r="K45" s="4"/>
      <c r="L45" s="4"/>
      <c r="M45" s="4"/>
      <c r="N45" s="4"/>
      <c r="O45" s="4"/>
      <c r="P45" s="4"/>
      <c r="Q45" s="4"/>
      <c r="R45" s="4"/>
      <c r="S45" s="4"/>
      <c r="T45" s="4"/>
      <c r="U45" s="4"/>
      <c r="V45" s="4"/>
    </row>
    <row r="46" spans="1:22" ht="18.75" x14ac:dyDescent="0.3">
      <c r="A46" s="11" t="s">
        <v>47</v>
      </c>
      <c r="B46" t="e">
        <f>B37/B44</f>
        <v>#DIV/0!</v>
      </c>
      <c r="C46" s="4"/>
      <c r="D46" s="4"/>
      <c r="E46" s="4"/>
      <c r="F46" s="4"/>
      <c r="G46" s="4"/>
      <c r="H46" s="4"/>
      <c r="I46" s="4"/>
      <c r="J46" s="4"/>
      <c r="K46" s="4"/>
      <c r="L46" s="4"/>
      <c r="M46" s="4"/>
      <c r="N46" s="4"/>
      <c r="O46" s="4"/>
      <c r="P46" s="4"/>
      <c r="Q46" s="4"/>
      <c r="R46" s="4"/>
      <c r="S46" s="4"/>
      <c r="T46" s="4"/>
      <c r="U46" s="4"/>
      <c r="V46" s="4"/>
    </row>
    <row r="47" spans="1:22" x14ac:dyDescent="0.25">
      <c r="C47" s="4"/>
      <c r="D47" s="4"/>
      <c r="E47" s="4"/>
      <c r="F47" s="4"/>
      <c r="G47" s="4"/>
      <c r="H47" s="4"/>
      <c r="I47" s="4"/>
      <c r="J47" s="4"/>
      <c r="K47" s="4"/>
      <c r="L47" s="4"/>
      <c r="M47" s="4"/>
      <c r="N47" s="4"/>
      <c r="O47" s="4"/>
      <c r="P47" s="4"/>
      <c r="Q47" s="4"/>
      <c r="R47" s="4"/>
      <c r="S47" s="4"/>
      <c r="T47" s="4"/>
      <c r="U47" s="4"/>
      <c r="V47" s="4"/>
    </row>
    <row r="48" spans="1:22" x14ac:dyDescent="0.25">
      <c r="C48" s="4"/>
      <c r="D48" s="4"/>
      <c r="E48" s="4"/>
      <c r="F48" s="4"/>
      <c r="G48" s="4"/>
      <c r="H48" s="4"/>
      <c r="I48" s="4"/>
      <c r="J48" s="4"/>
      <c r="K48" s="4"/>
      <c r="L48" s="4"/>
      <c r="M48" s="4"/>
      <c r="N48" s="4"/>
      <c r="O48" s="4"/>
      <c r="P48" s="4"/>
      <c r="Q48" s="4"/>
      <c r="R48" s="4"/>
      <c r="S48" s="4"/>
      <c r="T48" s="4"/>
      <c r="U48" s="4"/>
      <c r="V48" s="4"/>
    </row>
    <row r="49" spans="3:22" x14ac:dyDescent="0.25">
      <c r="C49" s="4"/>
      <c r="D49" s="4"/>
      <c r="E49" s="4"/>
      <c r="F49" s="4"/>
      <c r="G49" s="4"/>
      <c r="H49" s="4"/>
      <c r="I49" s="4"/>
      <c r="J49" s="4"/>
      <c r="K49" s="4"/>
      <c r="L49" s="4"/>
      <c r="M49" s="4"/>
      <c r="N49" s="4"/>
      <c r="O49" s="4"/>
      <c r="P49" s="4"/>
      <c r="Q49" s="4"/>
      <c r="R49" s="4"/>
      <c r="S49" s="4"/>
      <c r="T49" s="4"/>
      <c r="U49" s="4"/>
      <c r="V49" s="4"/>
    </row>
    <row r="50" spans="3:22" x14ac:dyDescent="0.25">
      <c r="C50" s="4"/>
      <c r="D50" s="4"/>
      <c r="E50" s="4"/>
      <c r="F50" s="4"/>
      <c r="G50" s="4"/>
      <c r="H50" s="4"/>
      <c r="I50" s="4"/>
      <c r="J50" s="4"/>
      <c r="K50" s="4"/>
      <c r="L50" s="4"/>
      <c r="M50" s="4"/>
      <c r="N50" s="4"/>
      <c r="O50" s="4"/>
      <c r="P50" s="4"/>
      <c r="Q50" s="4"/>
      <c r="R50" s="4"/>
      <c r="S50" s="4"/>
      <c r="T50" s="4"/>
      <c r="U50" s="4"/>
      <c r="V50" s="4"/>
    </row>
    <row r="51" spans="3:22" x14ac:dyDescent="0.25">
      <c r="C51" s="4"/>
      <c r="D51" s="4"/>
      <c r="E51" s="4"/>
      <c r="F51" s="4"/>
      <c r="G51" s="4"/>
      <c r="H51" s="4"/>
      <c r="I51" s="4"/>
      <c r="J51" s="4"/>
      <c r="K51" s="4"/>
      <c r="L51" s="4"/>
      <c r="M51" s="4"/>
      <c r="N51" s="4"/>
      <c r="O51" s="4"/>
      <c r="P51" s="4"/>
      <c r="Q51" s="4"/>
      <c r="R51" s="4"/>
      <c r="S51" s="4"/>
      <c r="T51" s="4"/>
      <c r="U51" s="4"/>
      <c r="V51" s="4"/>
    </row>
    <row r="52" spans="3:22" x14ac:dyDescent="0.25">
      <c r="C52" s="4"/>
      <c r="D52" s="4"/>
      <c r="E52" s="4"/>
      <c r="F52" s="4"/>
      <c r="G52" s="4"/>
      <c r="H52" s="4"/>
      <c r="I52" s="4"/>
      <c r="J52" s="4"/>
      <c r="K52" s="4"/>
      <c r="L52" s="4"/>
      <c r="M52" s="4"/>
      <c r="N52" s="4"/>
      <c r="O52" s="4"/>
      <c r="P52" s="4"/>
      <c r="Q52" s="4"/>
      <c r="R52" s="4"/>
      <c r="S52" s="4"/>
      <c r="T52" s="4"/>
      <c r="U52" s="4"/>
      <c r="V52" s="4"/>
    </row>
    <row r="53" spans="3:22" x14ac:dyDescent="0.25">
      <c r="C53" s="4"/>
      <c r="D53" s="4"/>
      <c r="E53" s="4"/>
      <c r="F53" s="4"/>
      <c r="G53" s="4"/>
      <c r="H53" s="4"/>
      <c r="I53" s="4"/>
      <c r="J53" s="4"/>
      <c r="K53" s="4"/>
      <c r="L53" s="4"/>
      <c r="M53" s="4"/>
      <c r="N53" s="4"/>
      <c r="O53" s="4"/>
      <c r="P53" s="4"/>
      <c r="Q53" s="4"/>
      <c r="R53" s="4"/>
      <c r="S53" s="4"/>
      <c r="T53" s="4"/>
      <c r="U53" s="4"/>
      <c r="V53" s="4"/>
    </row>
    <row r="54" spans="3:22" x14ac:dyDescent="0.25">
      <c r="C54" s="4"/>
      <c r="D54" s="4"/>
      <c r="E54" s="4"/>
      <c r="F54" s="4"/>
      <c r="G54" s="4"/>
      <c r="H54" s="4"/>
      <c r="I54" s="4"/>
      <c r="J54" s="4"/>
      <c r="K54" s="4"/>
      <c r="L54" s="4"/>
      <c r="M54" s="4"/>
      <c r="N54" s="4"/>
      <c r="O54" s="4"/>
      <c r="P54" s="4"/>
      <c r="Q54" s="4"/>
      <c r="R54" s="4"/>
      <c r="S54" s="4"/>
      <c r="T54" s="4"/>
      <c r="U54" s="4"/>
      <c r="V54" s="4"/>
    </row>
    <row r="55" spans="3:22" x14ac:dyDescent="0.25">
      <c r="C55" s="4"/>
      <c r="D55" s="4"/>
      <c r="E55" s="4"/>
      <c r="F55" s="4"/>
      <c r="G55" s="4"/>
      <c r="H55" s="4"/>
      <c r="I55" s="4"/>
      <c r="J55" s="4"/>
      <c r="K55" s="4"/>
      <c r="L55" s="4"/>
      <c r="M55" s="4"/>
      <c r="N55" s="4"/>
      <c r="O55" s="4"/>
      <c r="P55" s="4"/>
      <c r="Q55" s="4"/>
      <c r="R55" s="4"/>
      <c r="S55" s="4"/>
      <c r="T55" s="4"/>
      <c r="U55" s="4"/>
      <c r="V55" s="4"/>
    </row>
    <row r="56" spans="3:22" x14ac:dyDescent="0.25">
      <c r="C56" s="4"/>
      <c r="D56" s="4"/>
      <c r="E56" s="4"/>
      <c r="F56" s="4"/>
      <c r="G56" s="4"/>
      <c r="H56" s="4"/>
      <c r="I56" s="4"/>
      <c r="J56" s="4"/>
      <c r="K56" s="4"/>
      <c r="L56" s="4"/>
      <c r="M56" s="4"/>
      <c r="N56" s="4"/>
      <c r="O56" s="4"/>
      <c r="P56" s="4"/>
      <c r="Q56" s="4"/>
      <c r="R56" s="4"/>
      <c r="S56" s="4"/>
      <c r="T56" s="4"/>
      <c r="U56" s="4"/>
      <c r="V56" s="4"/>
    </row>
    <row r="57" spans="3:22" x14ac:dyDescent="0.25">
      <c r="C57" s="4"/>
      <c r="D57" s="4"/>
      <c r="E57" s="4"/>
      <c r="F57" s="4"/>
      <c r="G57" s="4"/>
      <c r="H57" s="4"/>
      <c r="I57" s="4"/>
      <c r="J57" s="4"/>
      <c r="K57" s="4"/>
      <c r="L57" s="4"/>
      <c r="M57" s="4"/>
      <c r="N57" s="4"/>
      <c r="O57" s="4"/>
      <c r="P57" s="4"/>
      <c r="Q57" s="4"/>
      <c r="R57" s="4"/>
      <c r="S57" s="4"/>
      <c r="T57" s="4"/>
      <c r="U57" s="4"/>
      <c r="V57" s="4"/>
    </row>
    <row r="58" spans="3:22" x14ac:dyDescent="0.25">
      <c r="C58" s="4"/>
      <c r="D58" s="4"/>
      <c r="E58" s="4"/>
      <c r="F58" s="4"/>
      <c r="G58" s="4"/>
      <c r="H58" s="4"/>
      <c r="I58" s="4"/>
      <c r="J58" s="4"/>
      <c r="K58" s="4"/>
      <c r="L58" s="4"/>
      <c r="M58" s="4"/>
      <c r="N58" s="4"/>
      <c r="O58" s="4"/>
      <c r="P58" s="4"/>
      <c r="Q58" s="4"/>
      <c r="R58" s="4"/>
      <c r="S58" s="4"/>
      <c r="T58" s="4"/>
      <c r="U58" s="4"/>
      <c r="V58" s="4"/>
    </row>
    <row r="59" spans="3:22" x14ac:dyDescent="0.25">
      <c r="C59" s="4"/>
      <c r="D59" s="4"/>
      <c r="E59" s="4"/>
      <c r="F59" s="4"/>
      <c r="G59" s="4"/>
      <c r="H59" s="4"/>
      <c r="I59" s="4"/>
      <c r="J59" s="4"/>
      <c r="K59" s="4"/>
      <c r="L59" s="4"/>
      <c r="M59" s="4"/>
      <c r="N59" s="4"/>
      <c r="O59" s="4"/>
      <c r="P59" s="4"/>
      <c r="Q59" s="4"/>
      <c r="R59" s="4"/>
      <c r="S59" s="4"/>
      <c r="T59" s="4"/>
      <c r="U59" s="4"/>
      <c r="V59" s="4"/>
    </row>
    <row r="60" spans="3:22" x14ac:dyDescent="0.25">
      <c r="C60" s="4"/>
      <c r="D60" s="4"/>
      <c r="E60" s="4"/>
      <c r="F60" s="4"/>
      <c r="G60" s="4"/>
      <c r="H60" s="4"/>
      <c r="I60" s="4"/>
      <c r="J60" s="4"/>
      <c r="K60" s="4"/>
      <c r="L60" s="4"/>
      <c r="M60" s="4"/>
      <c r="N60" s="4"/>
      <c r="O60" s="4"/>
      <c r="P60" s="4"/>
      <c r="Q60" s="4"/>
      <c r="R60" s="4"/>
      <c r="S60" s="4"/>
      <c r="T60" s="4"/>
      <c r="U60" s="4"/>
      <c r="V60" s="4"/>
    </row>
    <row r="61" spans="3:22" x14ac:dyDescent="0.25">
      <c r="C61" s="4"/>
      <c r="D61" s="4"/>
      <c r="E61" s="4"/>
      <c r="F61" s="4"/>
      <c r="G61" s="4"/>
      <c r="H61" s="4"/>
      <c r="I61" s="4"/>
      <c r="J61" s="4"/>
      <c r="K61" s="4"/>
      <c r="L61" s="4"/>
      <c r="M61" s="4"/>
      <c r="N61" s="4"/>
      <c r="O61" s="4"/>
      <c r="P61" s="4"/>
      <c r="Q61" s="4"/>
      <c r="R61" s="4"/>
      <c r="S61" s="4"/>
      <c r="T61" s="4"/>
      <c r="U61" s="4"/>
      <c r="V61" s="4"/>
    </row>
    <row r="62" spans="3:22" x14ac:dyDescent="0.25">
      <c r="C62" s="4"/>
      <c r="D62" s="4"/>
      <c r="E62" s="4"/>
      <c r="F62" s="4"/>
      <c r="G62" s="4"/>
      <c r="H62" s="4"/>
      <c r="I62" s="4"/>
      <c r="J62" s="4"/>
      <c r="K62" s="4"/>
      <c r="L62" s="4"/>
      <c r="M62" s="4"/>
      <c r="N62" s="4"/>
      <c r="O62" s="4"/>
      <c r="P62" s="4"/>
      <c r="Q62" s="4"/>
      <c r="R62" s="4"/>
      <c r="S62" s="4"/>
      <c r="T62" s="4"/>
      <c r="U62" s="4"/>
      <c r="V62" s="4"/>
    </row>
    <row r="63" spans="3:22" x14ac:dyDescent="0.25">
      <c r="C63" s="4"/>
      <c r="D63" s="4"/>
      <c r="E63" s="4"/>
      <c r="F63" s="4"/>
      <c r="G63" s="4"/>
      <c r="H63" s="4"/>
      <c r="I63" s="4"/>
      <c r="J63" s="4"/>
      <c r="K63" s="4"/>
      <c r="L63" s="4"/>
      <c r="M63" s="4"/>
      <c r="N63" s="4"/>
      <c r="O63" s="4"/>
      <c r="P63" s="4"/>
      <c r="Q63" s="4"/>
      <c r="R63" s="4"/>
      <c r="S63" s="4"/>
      <c r="T63" s="4"/>
      <c r="U63" s="4"/>
      <c r="V63" s="4"/>
    </row>
    <row r="64" spans="3:22" x14ac:dyDescent="0.25">
      <c r="C64" s="4"/>
      <c r="D64" s="4"/>
      <c r="E64" s="4"/>
      <c r="F64" s="4"/>
      <c r="G64" s="4"/>
      <c r="H64" s="4"/>
      <c r="I64" s="4"/>
      <c r="J64" s="4"/>
      <c r="K64" s="4"/>
      <c r="L64" s="4"/>
      <c r="M64" s="4"/>
      <c r="N64" s="4"/>
      <c r="O64" s="4"/>
      <c r="P64" s="4"/>
      <c r="Q64" s="4"/>
      <c r="R64" s="4"/>
      <c r="S64" s="4"/>
      <c r="T64" s="4"/>
      <c r="U64" s="4"/>
      <c r="V64" s="4"/>
    </row>
    <row r="65" spans="3:22" x14ac:dyDescent="0.25">
      <c r="C65" s="4"/>
      <c r="D65" s="4"/>
      <c r="E65" s="4"/>
      <c r="F65" s="4"/>
      <c r="G65" s="4"/>
      <c r="H65" s="4"/>
      <c r="I65" s="4"/>
      <c r="J65" s="4"/>
      <c r="K65" s="4"/>
      <c r="L65" s="4"/>
      <c r="M65" s="4"/>
      <c r="N65" s="4"/>
      <c r="O65" s="4"/>
      <c r="P65" s="4"/>
      <c r="Q65" s="4"/>
      <c r="R65" s="4"/>
      <c r="S65" s="4"/>
      <c r="T65" s="4"/>
      <c r="U65" s="4"/>
      <c r="V65" s="4"/>
    </row>
    <row r="66" spans="3:22" x14ac:dyDescent="0.25">
      <c r="C66" s="4"/>
      <c r="D66" s="4"/>
      <c r="E66" s="4"/>
      <c r="F66" s="4"/>
      <c r="G66" s="4"/>
      <c r="H66" s="4"/>
      <c r="I66" s="4"/>
      <c r="J66" s="4"/>
      <c r="K66" s="4"/>
      <c r="L66" s="4"/>
      <c r="M66" s="4"/>
      <c r="N66" s="4"/>
      <c r="O66" s="4"/>
      <c r="P66" s="4"/>
      <c r="Q66" s="4"/>
      <c r="R66" s="4"/>
      <c r="S66" s="4"/>
      <c r="T66" s="4"/>
      <c r="U66" s="4"/>
      <c r="V66" s="4"/>
    </row>
    <row r="67" spans="3:22" x14ac:dyDescent="0.25">
      <c r="C67" s="4"/>
      <c r="D67" s="4"/>
      <c r="E67" s="4"/>
      <c r="F67" s="4"/>
      <c r="G67" s="4"/>
      <c r="H67" s="4"/>
      <c r="I67" s="4"/>
      <c r="J67" s="4"/>
      <c r="K67" s="4"/>
      <c r="L67" s="4"/>
      <c r="M67" s="4"/>
      <c r="N67" s="4"/>
      <c r="O67" s="4"/>
      <c r="P67" s="4"/>
      <c r="Q67" s="4"/>
      <c r="R67" s="4"/>
      <c r="S67" s="4"/>
      <c r="T67" s="4"/>
      <c r="U67" s="4"/>
      <c r="V67" s="4"/>
    </row>
    <row r="68" spans="3:22" x14ac:dyDescent="0.25">
      <c r="C68" s="4"/>
      <c r="D68" s="4"/>
      <c r="E68" s="4"/>
      <c r="F68" s="4"/>
      <c r="G68" s="4"/>
      <c r="H68" s="4"/>
      <c r="I68" s="4"/>
      <c r="J68" s="4"/>
      <c r="K68" s="4"/>
      <c r="L68" s="4"/>
      <c r="M68" s="4"/>
      <c r="N68" s="4"/>
      <c r="O68" s="4"/>
      <c r="P68" s="4"/>
      <c r="Q68" s="4"/>
      <c r="R68" s="4"/>
      <c r="S68" s="4"/>
      <c r="T68" s="4"/>
      <c r="U68" s="4"/>
      <c r="V68" s="4"/>
    </row>
    <row r="69" spans="3:22" x14ac:dyDescent="0.25">
      <c r="C69" s="4"/>
      <c r="D69" s="4"/>
      <c r="E69" s="4"/>
      <c r="F69" s="4"/>
      <c r="G69" s="4"/>
      <c r="H69" s="4"/>
      <c r="I69" s="4"/>
      <c r="J69" s="4"/>
      <c r="K69" s="4"/>
      <c r="L69" s="4"/>
      <c r="M69" s="4"/>
      <c r="N69" s="4"/>
      <c r="O69" s="4"/>
      <c r="P69" s="4"/>
      <c r="Q69" s="4"/>
      <c r="R69" s="4"/>
      <c r="S69" s="4"/>
      <c r="T69" s="4"/>
      <c r="U69" s="4"/>
      <c r="V69" s="4"/>
    </row>
    <row r="70" spans="3:22" x14ac:dyDescent="0.25">
      <c r="C70" s="4"/>
      <c r="D70" s="4"/>
      <c r="E70" s="4"/>
      <c r="F70" s="4"/>
      <c r="G70" s="4"/>
      <c r="H70" s="4"/>
      <c r="I70" s="4"/>
      <c r="J70" s="4"/>
      <c r="K70" s="4"/>
      <c r="L70" s="4"/>
      <c r="M70" s="4"/>
      <c r="N70" s="4"/>
      <c r="O70" s="4"/>
      <c r="P70" s="4"/>
      <c r="Q70" s="4"/>
      <c r="R70" s="4"/>
      <c r="S70" s="4"/>
      <c r="T70" s="4"/>
      <c r="U70" s="4"/>
      <c r="V70" s="4"/>
    </row>
    <row r="71" spans="3:22" x14ac:dyDescent="0.25">
      <c r="C71" s="4"/>
      <c r="D71" s="4"/>
      <c r="E71" s="4"/>
      <c r="F71" s="4"/>
      <c r="G71" s="4"/>
      <c r="H71" s="4"/>
      <c r="I71" s="4"/>
      <c r="J71" s="4"/>
      <c r="K71" s="4"/>
      <c r="L71" s="4"/>
      <c r="M71" s="4"/>
      <c r="N71" s="4"/>
      <c r="O71" s="4"/>
      <c r="P71" s="4"/>
      <c r="Q71" s="4"/>
      <c r="R71" s="4"/>
      <c r="S71" s="4"/>
      <c r="T71" s="4"/>
      <c r="U71" s="4"/>
      <c r="V71" s="4"/>
    </row>
    <row r="72" spans="3:22" x14ac:dyDescent="0.25">
      <c r="C72" s="4"/>
      <c r="D72" s="4"/>
      <c r="E72" s="4"/>
      <c r="F72" s="4"/>
      <c r="G72" s="4"/>
      <c r="H72" s="4"/>
      <c r="I72" s="4"/>
      <c r="J72" s="4"/>
      <c r="K72" s="4"/>
      <c r="L72" s="4"/>
      <c r="M72" s="4"/>
      <c r="N72" s="4"/>
      <c r="O72" s="4"/>
      <c r="P72" s="4"/>
      <c r="Q72" s="4"/>
      <c r="R72" s="4"/>
      <c r="S72" s="4"/>
      <c r="T72" s="4"/>
      <c r="U72" s="4"/>
      <c r="V72" s="4"/>
    </row>
    <row r="73" spans="3:22" x14ac:dyDescent="0.25">
      <c r="C73" s="4"/>
      <c r="D73" s="4"/>
      <c r="E73" s="4"/>
      <c r="F73" s="4"/>
      <c r="G73" s="4"/>
      <c r="H73" s="4"/>
      <c r="I73" s="4"/>
      <c r="J73" s="4"/>
      <c r="K73" s="4"/>
      <c r="L73" s="4"/>
      <c r="M73" s="4"/>
      <c r="N73" s="4"/>
      <c r="O73" s="4"/>
      <c r="P73" s="4"/>
      <c r="Q73" s="4"/>
      <c r="R73" s="4"/>
      <c r="S73" s="4"/>
      <c r="T73" s="4"/>
      <c r="U73" s="4"/>
      <c r="V73" s="4"/>
    </row>
    <row r="74" spans="3:22" x14ac:dyDescent="0.25">
      <c r="C74" s="4"/>
      <c r="D74" s="4"/>
      <c r="E74" s="4"/>
      <c r="F74" s="4"/>
      <c r="G74" s="4"/>
      <c r="H74" s="4"/>
      <c r="I74" s="4"/>
      <c r="J74" s="4"/>
      <c r="K74" s="4"/>
      <c r="L74" s="4"/>
      <c r="M74" s="4"/>
      <c r="N74" s="4"/>
      <c r="O74" s="4"/>
      <c r="P74" s="4"/>
      <c r="Q74" s="4"/>
      <c r="R74" s="4"/>
      <c r="S74" s="4"/>
      <c r="T74" s="4"/>
      <c r="U74" s="4"/>
      <c r="V74" s="4"/>
    </row>
    <row r="75" spans="3:22" x14ac:dyDescent="0.25">
      <c r="C75" s="4"/>
      <c r="D75" s="4"/>
      <c r="E75" s="4"/>
      <c r="F75" s="4"/>
      <c r="G75" s="4"/>
      <c r="H75" s="4"/>
      <c r="I75" s="4"/>
      <c r="J75" s="4"/>
      <c r="K75" s="4"/>
      <c r="L75" s="4"/>
      <c r="M75" s="4"/>
      <c r="N75" s="4"/>
      <c r="O75" s="4"/>
      <c r="P75" s="4"/>
      <c r="Q75" s="4"/>
      <c r="R75" s="4"/>
      <c r="S75" s="4"/>
      <c r="T75" s="4"/>
      <c r="U75" s="4"/>
      <c r="V75" s="4"/>
    </row>
    <row r="76" spans="3:22" x14ac:dyDescent="0.25">
      <c r="C76" s="4"/>
      <c r="D76" s="4"/>
      <c r="E76" s="4"/>
      <c r="F76" s="4"/>
      <c r="G76" s="4"/>
      <c r="H76" s="4"/>
      <c r="I76" s="4"/>
      <c r="J76" s="4"/>
      <c r="K76" s="4"/>
      <c r="L76" s="4"/>
      <c r="M76" s="4"/>
      <c r="N76" s="4"/>
      <c r="O76" s="4"/>
      <c r="P76" s="4"/>
      <c r="Q76" s="4"/>
      <c r="R76" s="4"/>
      <c r="S76" s="4"/>
      <c r="T76" s="4"/>
      <c r="U76" s="4"/>
      <c r="V76" s="4"/>
    </row>
    <row r="77" spans="3:22" x14ac:dyDescent="0.25">
      <c r="C77" s="4"/>
      <c r="D77" s="4"/>
      <c r="E77" s="4"/>
      <c r="F77" s="4"/>
      <c r="G77" s="4"/>
      <c r="H77" s="4"/>
      <c r="I77" s="4"/>
      <c r="J77" s="4"/>
      <c r="K77" s="4"/>
      <c r="L77" s="4"/>
      <c r="M77" s="4"/>
      <c r="N77" s="4"/>
      <c r="O77" s="4"/>
      <c r="P77" s="4"/>
      <c r="Q77" s="4"/>
      <c r="R77" s="4"/>
      <c r="S77" s="4"/>
      <c r="T77" s="4"/>
      <c r="U77" s="4"/>
      <c r="V77" s="4"/>
    </row>
    <row r="78" spans="3:22" x14ac:dyDescent="0.25">
      <c r="C78" s="4"/>
      <c r="D78" s="4"/>
      <c r="E78" s="4"/>
      <c r="F78" s="4"/>
      <c r="G78" s="4"/>
      <c r="H78" s="4"/>
      <c r="I78" s="4"/>
      <c r="J78" s="4"/>
      <c r="K78" s="4"/>
      <c r="L78" s="4"/>
      <c r="M78" s="4"/>
      <c r="N78" s="4"/>
      <c r="O78" s="4"/>
      <c r="P78" s="4"/>
      <c r="Q78" s="4"/>
      <c r="R78" s="4"/>
      <c r="S78" s="4"/>
      <c r="T78" s="4"/>
      <c r="U78" s="4"/>
      <c r="V78" s="4"/>
    </row>
    <row r="79" spans="3:22" x14ac:dyDescent="0.25">
      <c r="C79" s="4"/>
      <c r="D79" s="4"/>
      <c r="E79" s="4"/>
      <c r="F79" s="4"/>
      <c r="G79" s="4"/>
      <c r="H79" s="4"/>
      <c r="I79" s="4"/>
      <c r="J79" s="4"/>
      <c r="K79" s="4"/>
      <c r="L79" s="4"/>
      <c r="M79" s="4"/>
      <c r="N79" s="4"/>
      <c r="O79" s="4"/>
      <c r="P79" s="4"/>
      <c r="Q79" s="4"/>
      <c r="R79" s="4"/>
      <c r="S79" s="4"/>
      <c r="T79" s="4"/>
      <c r="U79" s="4"/>
      <c r="V79" s="4"/>
    </row>
    <row r="80" spans="3:22" x14ac:dyDescent="0.25">
      <c r="C80" s="4"/>
      <c r="D80" s="4"/>
      <c r="E80" s="4"/>
      <c r="F80" s="4"/>
      <c r="G80" s="4"/>
      <c r="H80" s="4"/>
      <c r="I80" s="4"/>
      <c r="J80" s="4"/>
      <c r="K80" s="4"/>
      <c r="L80" s="4"/>
      <c r="M80" s="4"/>
      <c r="N80" s="4"/>
      <c r="O80" s="4"/>
      <c r="P80" s="4"/>
      <c r="Q80" s="4"/>
      <c r="R80" s="4"/>
      <c r="S80" s="4"/>
      <c r="T80" s="4"/>
      <c r="U80" s="4"/>
      <c r="V80" s="4"/>
    </row>
    <row r="81" spans="3:22" x14ac:dyDescent="0.25">
      <c r="C81" s="4"/>
      <c r="D81" s="4"/>
      <c r="E81" s="4"/>
      <c r="F81" s="4"/>
      <c r="G81" s="4"/>
      <c r="H81" s="4"/>
      <c r="I81" s="4"/>
      <c r="J81" s="4"/>
      <c r="K81" s="4"/>
      <c r="L81" s="4"/>
      <c r="M81" s="4"/>
      <c r="N81" s="4"/>
      <c r="O81" s="4"/>
      <c r="P81" s="4"/>
      <c r="Q81" s="4"/>
      <c r="R81" s="4"/>
      <c r="S81" s="4"/>
      <c r="T81" s="4"/>
      <c r="U81" s="4"/>
      <c r="V81" s="4"/>
    </row>
    <row r="82" spans="3:22" x14ac:dyDescent="0.25">
      <c r="C82" s="4"/>
      <c r="D82" s="4"/>
      <c r="E82" s="4"/>
      <c r="F82" s="4"/>
      <c r="G82" s="4"/>
      <c r="H82" s="4"/>
      <c r="I82" s="4"/>
      <c r="J82" s="4"/>
      <c r="K82" s="4"/>
      <c r="L82" s="4"/>
      <c r="M82" s="4"/>
      <c r="N82" s="4"/>
      <c r="O82" s="4"/>
      <c r="P82" s="4"/>
      <c r="Q82" s="4"/>
      <c r="R82" s="4"/>
      <c r="S82" s="4"/>
      <c r="T82" s="4"/>
      <c r="U82" s="4"/>
      <c r="V82" s="4"/>
    </row>
    <row r="83" spans="3:22" x14ac:dyDescent="0.25">
      <c r="C83" s="4"/>
      <c r="D83" s="4"/>
      <c r="E83" s="4"/>
      <c r="F83" s="4"/>
      <c r="G83" s="4"/>
      <c r="H83" s="4"/>
      <c r="I83" s="4"/>
      <c r="J83" s="4"/>
      <c r="K83" s="4"/>
      <c r="L83" s="4"/>
      <c r="M83" s="4"/>
      <c r="N83" s="4"/>
      <c r="O83" s="4"/>
      <c r="P83" s="4"/>
      <c r="Q83" s="4"/>
      <c r="R83" s="4"/>
      <c r="S83" s="4"/>
      <c r="T83" s="4"/>
      <c r="U83" s="4"/>
      <c r="V83" s="4"/>
    </row>
    <row r="84" spans="3:22" x14ac:dyDescent="0.25">
      <c r="C84" s="4"/>
      <c r="D84" s="4"/>
      <c r="E84" s="4"/>
      <c r="F84" s="4"/>
      <c r="G84" s="4"/>
      <c r="H84" s="4"/>
      <c r="I84" s="4"/>
      <c r="J84" s="4"/>
      <c r="K84" s="4"/>
      <c r="L84" s="4"/>
      <c r="M84" s="4"/>
      <c r="N84" s="4"/>
      <c r="O84" s="4"/>
      <c r="P84" s="4"/>
      <c r="Q84" s="4"/>
      <c r="R84" s="4"/>
      <c r="S84" s="4"/>
      <c r="T84" s="4"/>
      <c r="U84" s="4"/>
      <c r="V84" s="4"/>
    </row>
    <row r="85" spans="3:22" x14ac:dyDescent="0.25">
      <c r="C85" s="4"/>
      <c r="D85" s="4"/>
      <c r="E85" s="4"/>
      <c r="F85" s="4"/>
      <c r="G85" s="4"/>
      <c r="H85" s="4"/>
      <c r="I85" s="4"/>
      <c r="J85" s="4"/>
      <c r="K85" s="4"/>
      <c r="L85" s="4"/>
      <c r="M85" s="4"/>
      <c r="N85" s="4"/>
      <c r="O85" s="4"/>
      <c r="P85" s="4"/>
      <c r="Q85" s="4"/>
      <c r="R85" s="4"/>
      <c r="S85" s="4"/>
      <c r="T85" s="4"/>
      <c r="U85" s="4"/>
      <c r="V85" s="4"/>
    </row>
    <row r="86" spans="3:22" x14ac:dyDescent="0.25">
      <c r="C86" s="4"/>
      <c r="D86" s="4"/>
      <c r="E86" s="4"/>
      <c r="F86" s="4"/>
      <c r="G86" s="4"/>
      <c r="H86" s="4"/>
      <c r="I86" s="4"/>
      <c r="J86" s="4"/>
      <c r="K86" s="4"/>
      <c r="L86" s="4"/>
      <c r="M86" s="4"/>
      <c r="N86" s="4"/>
      <c r="O86" s="4"/>
      <c r="P86" s="4"/>
      <c r="Q86" s="4"/>
      <c r="R86" s="4"/>
      <c r="S86" s="4"/>
      <c r="T86" s="4"/>
      <c r="U86" s="4"/>
      <c r="V86" s="4"/>
    </row>
    <row r="87" spans="3:22" x14ac:dyDescent="0.25">
      <c r="C87" s="4"/>
      <c r="D87" s="4"/>
      <c r="E87" s="4"/>
      <c r="F87" s="4"/>
      <c r="G87" s="4"/>
      <c r="H87" s="4"/>
      <c r="I87" s="4"/>
      <c r="J87" s="4"/>
      <c r="K87" s="4"/>
      <c r="L87" s="4"/>
      <c r="M87" s="4"/>
      <c r="N87" s="4"/>
      <c r="O87" s="4"/>
      <c r="P87" s="4"/>
      <c r="Q87" s="4"/>
      <c r="R87" s="4"/>
      <c r="S87" s="4"/>
      <c r="T87" s="4"/>
      <c r="U87" s="4"/>
      <c r="V87" s="4"/>
    </row>
    <row r="88" spans="3:22" x14ac:dyDescent="0.25">
      <c r="C88" s="4"/>
      <c r="D88" s="4"/>
      <c r="E88" s="4"/>
      <c r="F88" s="4"/>
      <c r="G88" s="4"/>
      <c r="H88" s="4"/>
      <c r="I88" s="4"/>
      <c r="J88" s="4"/>
      <c r="K88" s="4"/>
      <c r="L88" s="4"/>
      <c r="M88" s="4"/>
      <c r="N88" s="4"/>
      <c r="O88" s="4"/>
      <c r="P88" s="4"/>
      <c r="Q88" s="4"/>
      <c r="R88" s="4"/>
      <c r="S88" s="4"/>
      <c r="T88" s="4"/>
      <c r="U88" s="4"/>
      <c r="V88" s="4"/>
    </row>
    <row r="89" spans="3:22" x14ac:dyDescent="0.25">
      <c r="C89" s="4"/>
      <c r="D89" s="4"/>
      <c r="E89" s="4"/>
      <c r="F89" s="4"/>
      <c r="G89" s="4"/>
      <c r="H89" s="4"/>
      <c r="I89" s="4"/>
      <c r="J89" s="4"/>
      <c r="K89" s="4"/>
      <c r="L89" s="4"/>
      <c r="M89" s="4"/>
      <c r="N89" s="4"/>
      <c r="O89" s="4"/>
      <c r="P89" s="4"/>
      <c r="Q89" s="4"/>
      <c r="R89" s="4"/>
      <c r="S89" s="4"/>
      <c r="T89" s="4"/>
      <c r="U89" s="4"/>
      <c r="V89" s="4"/>
    </row>
    <row r="90" spans="3:22" x14ac:dyDescent="0.25">
      <c r="C90" s="4"/>
      <c r="D90" s="4"/>
      <c r="E90" s="4"/>
      <c r="F90" s="4"/>
      <c r="G90" s="4"/>
      <c r="H90" s="4"/>
      <c r="I90" s="4"/>
      <c r="J90" s="4"/>
      <c r="K90" s="4"/>
      <c r="L90" s="4"/>
      <c r="M90" s="4"/>
      <c r="N90" s="4"/>
      <c r="O90" s="4"/>
      <c r="P90" s="4"/>
      <c r="Q90" s="4"/>
      <c r="R90" s="4"/>
      <c r="S90" s="4"/>
      <c r="T90" s="4"/>
      <c r="U90" s="4"/>
      <c r="V90" s="4"/>
    </row>
    <row r="91" spans="3:22" x14ac:dyDescent="0.25">
      <c r="C91" s="4"/>
      <c r="D91" s="4"/>
      <c r="E91" s="4"/>
      <c r="F91" s="4"/>
      <c r="G91" s="4"/>
      <c r="H91" s="4"/>
      <c r="I91" s="4"/>
      <c r="J91" s="4"/>
      <c r="K91" s="4"/>
      <c r="L91" s="4"/>
      <c r="M91" s="4"/>
      <c r="N91" s="4"/>
      <c r="O91" s="4"/>
      <c r="P91" s="4"/>
      <c r="Q91" s="4"/>
      <c r="R91" s="4"/>
      <c r="S91" s="4"/>
      <c r="T91" s="4"/>
      <c r="U91" s="4"/>
      <c r="V91" s="4"/>
    </row>
    <row r="92" spans="3:22" x14ac:dyDescent="0.25">
      <c r="C92" s="4"/>
      <c r="D92" s="4"/>
      <c r="E92" s="4"/>
      <c r="F92" s="4"/>
      <c r="G92" s="4"/>
      <c r="H92" s="4"/>
      <c r="I92" s="4"/>
      <c r="J92" s="4"/>
      <c r="K92" s="4"/>
      <c r="L92" s="4"/>
      <c r="M92" s="4"/>
      <c r="N92" s="4"/>
      <c r="O92" s="4"/>
      <c r="P92" s="4"/>
      <c r="Q92" s="4"/>
      <c r="R92" s="4"/>
      <c r="S92" s="4"/>
      <c r="T92" s="4"/>
      <c r="U92" s="4"/>
      <c r="V92" s="4"/>
    </row>
    <row r="93" spans="3:22" x14ac:dyDescent="0.25">
      <c r="C93" s="4"/>
      <c r="D93" s="4"/>
      <c r="E93" s="4"/>
      <c r="F93" s="4"/>
      <c r="G93" s="4"/>
      <c r="H93" s="4"/>
      <c r="I93" s="4"/>
      <c r="J93" s="4"/>
      <c r="K93" s="4"/>
      <c r="L93" s="4"/>
      <c r="M93" s="4"/>
      <c r="N93" s="4"/>
      <c r="O93" s="4"/>
      <c r="P93" s="4"/>
      <c r="Q93" s="4"/>
      <c r="R93" s="4"/>
      <c r="S93" s="4"/>
      <c r="T93" s="4"/>
      <c r="U93" s="4"/>
      <c r="V93" s="4"/>
    </row>
    <row r="94" spans="3:22" x14ac:dyDescent="0.25">
      <c r="C94" s="4"/>
      <c r="D94" s="4"/>
      <c r="E94" s="4"/>
      <c r="F94" s="4"/>
      <c r="G94" s="4"/>
      <c r="H94" s="4"/>
      <c r="I94" s="4"/>
      <c r="J94" s="4"/>
      <c r="K94" s="4"/>
      <c r="L94" s="4"/>
      <c r="M94" s="4"/>
      <c r="N94" s="4"/>
      <c r="O94" s="4"/>
      <c r="P94" s="4"/>
      <c r="Q94" s="4"/>
      <c r="R94" s="4"/>
      <c r="S94" s="4"/>
      <c r="T94" s="4"/>
      <c r="U94" s="4"/>
      <c r="V94" s="4"/>
    </row>
    <row r="95" spans="3:22" x14ac:dyDescent="0.25">
      <c r="C95" s="4"/>
      <c r="D95" s="4"/>
      <c r="E95" s="4"/>
      <c r="F95" s="4"/>
      <c r="G95" s="4"/>
      <c r="H95" s="4"/>
      <c r="I95" s="4"/>
      <c r="J95" s="4"/>
      <c r="K95" s="4"/>
      <c r="L95" s="4"/>
      <c r="M95" s="4"/>
      <c r="N95" s="4"/>
      <c r="O95" s="4"/>
      <c r="P95" s="4"/>
      <c r="Q95" s="4"/>
      <c r="R95" s="4"/>
      <c r="S95" s="4"/>
      <c r="T95" s="4"/>
      <c r="U95" s="4"/>
      <c r="V95" s="4"/>
    </row>
    <row r="96" spans="3:22" x14ac:dyDescent="0.25">
      <c r="C96" s="4"/>
      <c r="D96" s="4"/>
      <c r="E96" s="4"/>
      <c r="F96" s="4"/>
      <c r="G96" s="4"/>
      <c r="H96" s="4"/>
      <c r="I96" s="4"/>
      <c r="J96" s="4"/>
      <c r="K96" s="4"/>
      <c r="L96" s="4"/>
      <c r="M96" s="4"/>
      <c r="N96" s="4"/>
      <c r="O96" s="4"/>
      <c r="P96" s="4"/>
      <c r="Q96" s="4"/>
      <c r="R96" s="4"/>
      <c r="S96" s="4"/>
      <c r="T96" s="4"/>
      <c r="U96" s="4"/>
      <c r="V96" s="4"/>
    </row>
    <row r="97" spans="3:22" x14ac:dyDescent="0.25">
      <c r="C97" s="4"/>
      <c r="D97" s="4"/>
      <c r="E97" s="4"/>
      <c r="F97" s="4"/>
      <c r="G97" s="4"/>
      <c r="H97" s="4"/>
      <c r="I97" s="4"/>
      <c r="J97" s="4"/>
      <c r="K97" s="4"/>
      <c r="L97" s="4"/>
      <c r="M97" s="4"/>
      <c r="N97" s="4"/>
      <c r="O97" s="4"/>
      <c r="P97" s="4"/>
      <c r="Q97" s="4"/>
      <c r="R97" s="4"/>
      <c r="S97" s="4"/>
      <c r="T97" s="4"/>
      <c r="U97" s="4"/>
      <c r="V97" s="4"/>
    </row>
    <row r="98" spans="3:22" x14ac:dyDescent="0.25">
      <c r="C98" s="4"/>
      <c r="D98" s="4"/>
      <c r="E98" s="4"/>
      <c r="F98" s="4"/>
      <c r="G98" s="4"/>
      <c r="H98" s="4"/>
      <c r="I98" s="4"/>
      <c r="J98" s="4"/>
      <c r="K98" s="4"/>
      <c r="L98" s="4"/>
      <c r="M98" s="4"/>
      <c r="N98" s="4"/>
      <c r="O98" s="4"/>
      <c r="P98" s="4"/>
      <c r="Q98" s="4"/>
      <c r="R98" s="4"/>
      <c r="S98" s="4"/>
      <c r="T98" s="4"/>
      <c r="U98" s="4"/>
      <c r="V98" s="4"/>
    </row>
    <row r="99" spans="3:22" x14ac:dyDescent="0.25">
      <c r="C99" s="4"/>
      <c r="D99" s="4"/>
      <c r="E99" s="4"/>
      <c r="F99" s="4"/>
      <c r="G99" s="4"/>
      <c r="H99" s="4"/>
      <c r="I99" s="4"/>
      <c r="J99" s="4"/>
      <c r="K99" s="4"/>
      <c r="L99" s="4"/>
      <c r="M99" s="4"/>
      <c r="N99" s="4"/>
      <c r="O99" s="4"/>
      <c r="P99" s="4"/>
      <c r="Q99" s="4"/>
      <c r="R99" s="4"/>
      <c r="S99" s="4"/>
      <c r="T99" s="4"/>
      <c r="U99" s="4"/>
      <c r="V99" s="4"/>
    </row>
    <row r="100" spans="3:22" x14ac:dyDescent="0.25">
      <c r="C100" s="4"/>
      <c r="D100" s="4"/>
      <c r="E100" s="4"/>
      <c r="F100" s="4"/>
      <c r="G100" s="4"/>
      <c r="H100" s="4"/>
      <c r="I100" s="4"/>
      <c r="J100" s="4"/>
      <c r="K100" s="4"/>
      <c r="L100" s="4"/>
      <c r="M100" s="4"/>
      <c r="N100" s="4"/>
      <c r="O100" s="4"/>
      <c r="P100" s="4"/>
      <c r="Q100" s="4"/>
      <c r="R100" s="4"/>
      <c r="S100" s="4"/>
      <c r="T100" s="4"/>
      <c r="U100" s="4"/>
      <c r="V100" s="4"/>
    </row>
    <row r="101" spans="3:22" x14ac:dyDescent="0.25">
      <c r="C101" s="4"/>
      <c r="D101" s="4"/>
      <c r="E101" s="4"/>
      <c r="F101" s="4"/>
      <c r="G101" s="4"/>
      <c r="H101" s="4"/>
      <c r="I101" s="4"/>
      <c r="J101" s="4"/>
      <c r="K101" s="4"/>
      <c r="L101" s="4"/>
      <c r="M101" s="4"/>
      <c r="N101" s="4"/>
      <c r="O101" s="4"/>
      <c r="P101" s="4"/>
      <c r="Q101" s="4"/>
      <c r="R101" s="4"/>
      <c r="S101" s="4"/>
      <c r="T101" s="4"/>
      <c r="U101" s="4"/>
      <c r="V101" s="4"/>
    </row>
    <row r="102" spans="3:22" x14ac:dyDescent="0.25">
      <c r="C102" s="4"/>
      <c r="D102" s="4"/>
      <c r="E102" s="4"/>
      <c r="F102" s="4"/>
      <c r="G102" s="4"/>
      <c r="H102" s="4"/>
      <c r="I102" s="4"/>
      <c r="J102" s="4"/>
      <c r="K102" s="4"/>
      <c r="L102" s="4"/>
      <c r="M102" s="4"/>
      <c r="N102" s="4"/>
      <c r="O102" s="4"/>
      <c r="P102" s="4"/>
      <c r="Q102" s="4"/>
      <c r="R102" s="4"/>
      <c r="S102" s="4"/>
      <c r="T102" s="4"/>
      <c r="U102" s="4"/>
      <c r="V102" s="4"/>
    </row>
    <row r="103" spans="3:22" x14ac:dyDescent="0.25">
      <c r="C103" s="4"/>
      <c r="D103" s="4"/>
      <c r="E103" s="4"/>
      <c r="F103" s="4"/>
      <c r="G103" s="4"/>
      <c r="H103" s="4"/>
      <c r="I103" s="4"/>
      <c r="J103" s="4"/>
      <c r="K103" s="4"/>
      <c r="L103" s="4"/>
      <c r="M103" s="4"/>
      <c r="N103" s="4"/>
      <c r="O103" s="4"/>
      <c r="P103" s="4"/>
      <c r="Q103" s="4"/>
      <c r="R103" s="4"/>
      <c r="S103" s="4"/>
      <c r="T103" s="4"/>
      <c r="U103" s="4"/>
      <c r="V103" s="4"/>
    </row>
    <row r="104" spans="3:22" x14ac:dyDescent="0.25">
      <c r="C104" s="4"/>
      <c r="D104" s="4"/>
      <c r="E104" s="4"/>
      <c r="F104" s="4"/>
      <c r="G104" s="4"/>
      <c r="H104" s="4"/>
      <c r="I104" s="4"/>
      <c r="J104" s="4"/>
      <c r="K104" s="4"/>
      <c r="L104" s="4"/>
      <c r="M104" s="4"/>
      <c r="N104" s="4"/>
      <c r="O104" s="4"/>
      <c r="P104" s="4"/>
      <c r="Q104" s="4"/>
      <c r="R104" s="4"/>
      <c r="S104" s="4"/>
      <c r="T104" s="4"/>
      <c r="U104" s="4"/>
      <c r="V104" s="4"/>
    </row>
    <row r="105" spans="3:22" x14ac:dyDescent="0.25">
      <c r="C105" s="4"/>
      <c r="D105" s="4"/>
      <c r="E105" s="4"/>
      <c r="F105" s="4"/>
      <c r="G105" s="4"/>
      <c r="H105" s="4"/>
      <c r="I105" s="4"/>
      <c r="J105" s="4"/>
      <c r="K105" s="4"/>
      <c r="L105" s="4"/>
      <c r="M105" s="4"/>
      <c r="N105" s="4"/>
      <c r="O105" s="4"/>
      <c r="P105" s="4"/>
      <c r="Q105" s="4"/>
      <c r="R105" s="4"/>
      <c r="S105" s="4"/>
      <c r="T105" s="4"/>
      <c r="U105" s="4"/>
      <c r="V105" s="4"/>
    </row>
    <row r="106" spans="3:22" x14ac:dyDescent="0.25">
      <c r="C106" s="4"/>
      <c r="D106" s="4"/>
      <c r="E106" s="4"/>
      <c r="F106" s="4"/>
      <c r="G106" s="4"/>
      <c r="H106" s="4"/>
      <c r="I106" s="4"/>
      <c r="J106" s="4"/>
      <c r="K106" s="4"/>
      <c r="L106" s="4"/>
      <c r="M106" s="4"/>
      <c r="N106" s="4"/>
      <c r="O106" s="4"/>
      <c r="P106" s="4"/>
      <c r="Q106" s="4"/>
      <c r="R106" s="4"/>
      <c r="S106" s="4"/>
      <c r="T106" s="4"/>
      <c r="U106" s="4"/>
      <c r="V106" s="4"/>
    </row>
    <row r="107" spans="3:22" x14ac:dyDescent="0.25">
      <c r="C107" s="4"/>
      <c r="D107" s="4"/>
      <c r="E107" s="4"/>
      <c r="F107" s="4"/>
      <c r="G107" s="4"/>
      <c r="H107" s="4"/>
      <c r="I107" s="4"/>
      <c r="J107" s="4"/>
      <c r="K107" s="4"/>
      <c r="L107" s="4"/>
      <c r="M107" s="4"/>
      <c r="N107" s="4"/>
      <c r="O107" s="4"/>
      <c r="P107" s="4"/>
      <c r="Q107" s="4"/>
      <c r="R107" s="4"/>
      <c r="S107" s="4"/>
      <c r="T107" s="4"/>
      <c r="U107" s="4"/>
      <c r="V107" s="4"/>
    </row>
    <row r="108" spans="3:22" x14ac:dyDescent="0.25">
      <c r="C108" s="4"/>
      <c r="D108" s="4"/>
      <c r="E108" s="4"/>
      <c r="F108" s="4"/>
      <c r="G108" s="4"/>
      <c r="H108" s="4"/>
      <c r="I108" s="4"/>
      <c r="J108" s="4"/>
      <c r="K108" s="4"/>
      <c r="L108" s="4"/>
      <c r="M108" s="4"/>
      <c r="N108" s="4"/>
      <c r="O108" s="4"/>
      <c r="P108" s="4"/>
      <c r="Q108" s="4"/>
      <c r="R108" s="4"/>
      <c r="S108" s="4"/>
      <c r="T108" s="4"/>
      <c r="U108" s="4"/>
      <c r="V108" s="4"/>
    </row>
    <row r="109" spans="3:22" x14ac:dyDescent="0.25">
      <c r="C109" s="4"/>
      <c r="D109" s="4"/>
      <c r="E109" s="4"/>
      <c r="F109" s="4"/>
      <c r="G109" s="4"/>
      <c r="H109" s="4"/>
      <c r="I109" s="4"/>
      <c r="J109" s="4"/>
      <c r="K109" s="4"/>
      <c r="L109" s="4"/>
      <c r="M109" s="4"/>
      <c r="N109" s="4"/>
      <c r="O109" s="4"/>
      <c r="P109" s="4"/>
      <c r="Q109" s="4"/>
      <c r="R109" s="4"/>
      <c r="S109" s="4"/>
      <c r="T109" s="4"/>
      <c r="U109" s="4"/>
      <c r="V109" s="4"/>
    </row>
    <row r="110" spans="3:22" x14ac:dyDescent="0.25">
      <c r="C110" s="4"/>
      <c r="D110" s="4"/>
      <c r="E110" s="4"/>
      <c r="F110" s="4"/>
      <c r="G110" s="4"/>
      <c r="H110" s="4"/>
      <c r="I110" s="4"/>
      <c r="J110" s="4"/>
      <c r="K110" s="4"/>
      <c r="L110" s="4"/>
      <c r="M110" s="4"/>
      <c r="N110" s="4"/>
      <c r="O110" s="4"/>
      <c r="P110" s="4"/>
      <c r="Q110" s="4"/>
      <c r="R110" s="4"/>
      <c r="S110" s="4"/>
      <c r="T110" s="4"/>
      <c r="U110" s="4"/>
      <c r="V110" s="4"/>
    </row>
    <row r="111" spans="3:22" x14ac:dyDescent="0.25">
      <c r="C111" s="4"/>
      <c r="D111" s="4"/>
      <c r="E111" s="4"/>
      <c r="F111" s="4"/>
      <c r="G111" s="4"/>
      <c r="H111" s="4"/>
      <c r="I111" s="4"/>
      <c r="J111" s="4"/>
      <c r="K111" s="4"/>
      <c r="L111" s="4"/>
      <c r="M111" s="4"/>
      <c r="N111" s="4"/>
      <c r="O111" s="4"/>
      <c r="P111" s="4"/>
      <c r="Q111" s="4"/>
      <c r="R111" s="4"/>
      <c r="S111" s="4"/>
      <c r="T111" s="4"/>
      <c r="U111" s="4"/>
      <c r="V111" s="4"/>
    </row>
    <row r="112" spans="3:22" x14ac:dyDescent="0.25">
      <c r="C112" s="4"/>
      <c r="D112" s="4"/>
      <c r="E112" s="4"/>
      <c r="F112" s="4"/>
      <c r="G112" s="4"/>
      <c r="H112" s="4"/>
      <c r="I112" s="4"/>
      <c r="J112" s="4"/>
      <c r="K112" s="4"/>
      <c r="L112" s="4"/>
      <c r="M112" s="4"/>
      <c r="N112" s="4"/>
      <c r="O112" s="4"/>
      <c r="P112" s="4"/>
      <c r="Q112" s="4"/>
      <c r="R112" s="4"/>
      <c r="S112" s="4"/>
      <c r="T112" s="4"/>
      <c r="U112" s="4"/>
      <c r="V112" s="4"/>
    </row>
    <row r="113" spans="3:22" x14ac:dyDescent="0.25">
      <c r="C113" s="4"/>
      <c r="D113" s="4"/>
      <c r="E113" s="4"/>
      <c r="F113" s="4"/>
      <c r="G113" s="4"/>
      <c r="H113" s="4"/>
      <c r="I113" s="4"/>
      <c r="J113" s="4"/>
      <c r="K113" s="4"/>
      <c r="L113" s="4"/>
      <c r="M113" s="4"/>
      <c r="N113" s="4"/>
      <c r="O113" s="4"/>
      <c r="P113" s="4"/>
      <c r="Q113" s="4"/>
      <c r="R113" s="4"/>
      <c r="S113" s="4"/>
      <c r="T113" s="4"/>
      <c r="U113" s="4"/>
      <c r="V113" s="4"/>
    </row>
    <row r="114" spans="3:22" x14ac:dyDescent="0.25">
      <c r="C114" s="4"/>
      <c r="D114" s="4"/>
      <c r="E114" s="4"/>
      <c r="F114" s="4"/>
      <c r="G114" s="4"/>
      <c r="H114" s="4"/>
      <c r="I114" s="4"/>
      <c r="J114" s="4"/>
      <c r="K114" s="4"/>
      <c r="L114" s="4"/>
      <c r="M114" s="4"/>
      <c r="N114" s="4"/>
      <c r="O114" s="4"/>
      <c r="P114" s="4"/>
      <c r="Q114" s="4"/>
      <c r="R114" s="4"/>
      <c r="S114" s="4"/>
      <c r="T114" s="4"/>
      <c r="U114" s="4"/>
      <c r="V114" s="4"/>
    </row>
    <row r="115" spans="3:22" x14ac:dyDescent="0.25">
      <c r="C115" s="4"/>
      <c r="D115" s="4"/>
      <c r="E115" s="4"/>
      <c r="F115" s="4"/>
      <c r="G115" s="4"/>
      <c r="H115" s="4"/>
      <c r="I115" s="4"/>
      <c r="J115" s="4"/>
      <c r="K115" s="4"/>
      <c r="L115" s="4"/>
      <c r="M115" s="4"/>
      <c r="N115" s="4"/>
      <c r="O115" s="4"/>
      <c r="P115" s="4"/>
      <c r="Q115" s="4"/>
      <c r="R115" s="4"/>
      <c r="S115" s="4"/>
      <c r="T115" s="4"/>
      <c r="U115" s="4"/>
      <c r="V115" s="4"/>
    </row>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workbookViewId="0">
      <pane xSplit="1" ySplit="1" topLeftCell="B28" activePane="bottomRight" state="frozen"/>
      <selection pane="topRight" activeCell="B1" sqref="B1"/>
      <selection pane="bottomLeft" activeCell="A2" sqref="A2"/>
      <selection pane="bottomRight" activeCell="D5" sqref="D5"/>
    </sheetView>
  </sheetViews>
  <sheetFormatPr defaultRowHeight="15" x14ac:dyDescent="0.25"/>
  <cols>
    <col min="1" max="1" width="35.5703125" customWidth="1"/>
    <col min="2" max="2" width="18" customWidth="1"/>
    <col min="3" max="12" width="17" customWidth="1"/>
    <col min="13" max="22" width="13.5703125" customWidth="1"/>
  </cols>
  <sheetData>
    <row r="1" spans="1:22" x14ac:dyDescent="0.25">
      <c r="A1" t="s">
        <v>31</v>
      </c>
      <c r="B1">
        <v>0</v>
      </c>
      <c r="C1">
        <v>1</v>
      </c>
      <c r="D1">
        <v>2</v>
      </c>
      <c r="E1">
        <v>3</v>
      </c>
      <c r="F1">
        <v>4</v>
      </c>
      <c r="G1">
        <v>5</v>
      </c>
      <c r="H1">
        <v>6</v>
      </c>
      <c r="I1">
        <v>7</v>
      </c>
      <c r="J1">
        <v>8</v>
      </c>
      <c r="K1">
        <v>9</v>
      </c>
      <c r="L1">
        <v>10</v>
      </c>
      <c r="M1">
        <v>11</v>
      </c>
      <c r="N1">
        <v>12</v>
      </c>
      <c r="O1">
        <v>13</v>
      </c>
      <c r="P1">
        <v>14</v>
      </c>
      <c r="Q1">
        <v>15</v>
      </c>
      <c r="R1">
        <v>16</v>
      </c>
      <c r="S1">
        <v>17</v>
      </c>
      <c r="T1">
        <v>18</v>
      </c>
      <c r="U1">
        <v>19</v>
      </c>
      <c r="V1">
        <v>20</v>
      </c>
    </row>
    <row r="2" spans="1:22" ht="18.75" x14ac:dyDescent="0.3">
      <c r="A2" s="11" t="s">
        <v>30</v>
      </c>
      <c r="C2" s="4"/>
      <c r="D2" s="4"/>
      <c r="E2" s="4"/>
      <c r="F2" s="4"/>
      <c r="G2" s="4"/>
      <c r="H2" s="4"/>
      <c r="I2" s="4"/>
      <c r="J2" s="4"/>
      <c r="K2" s="4"/>
      <c r="L2" s="4"/>
      <c r="M2" s="4"/>
      <c r="N2" s="4"/>
      <c r="O2" s="4"/>
      <c r="P2" s="4"/>
      <c r="Q2" s="4"/>
      <c r="R2" s="4"/>
      <c r="S2" s="4"/>
      <c r="T2" s="4"/>
      <c r="U2" s="4"/>
      <c r="V2" s="4"/>
    </row>
    <row r="3" spans="1:22" ht="15.75" x14ac:dyDescent="0.25">
      <c r="A3" s="10" t="s">
        <v>40</v>
      </c>
      <c r="C3" s="4"/>
      <c r="D3" s="4"/>
      <c r="E3" s="4"/>
      <c r="F3" s="4"/>
      <c r="G3" s="4"/>
      <c r="H3" s="4"/>
      <c r="I3" s="4"/>
      <c r="J3" s="4"/>
      <c r="K3" s="4"/>
      <c r="L3" s="4"/>
      <c r="M3" s="4"/>
      <c r="N3" s="4"/>
      <c r="O3" s="4"/>
      <c r="P3" s="4"/>
      <c r="Q3" s="4"/>
      <c r="R3" s="4"/>
      <c r="S3" s="4"/>
      <c r="T3" s="4"/>
      <c r="U3" s="4"/>
      <c r="V3" s="4"/>
    </row>
    <row r="4" spans="1:22" x14ac:dyDescent="0.25">
      <c r="A4" t="s">
        <v>32</v>
      </c>
      <c r="B4" s="4"/>
      <c r="C4" s="4" t="e">
        <f>'Baseline calculations'!C36*(1-(1-'Benefit &amp; cost assumptions'!$F$3)*(1-'Benefit &amp; cost assumptions'!$F6)*(1-'Benefit &amp; cost assumptions'!$F34))</f>
        <v>#DIV/0!</v>
      </c>
      <c r="D4" s="4" t="e">
        <f>'Baseline calculations'!D36*(1-(1-'Benefit &amp; cost assumptions'!$F$3)*(1-'Benefit &amp; cost assumptions'!$F6)*(1-'Benefit &amp; cost assumptions'!$F34))</f>
        <v>#DIV/0!</v>
      </c>
      <c r="E4" s="4" t="e">
        <f>'Baseline calculations'!E36*(1-(1-'Benefit &amp; cost assumptions'!$F$3)*(1-'Benefit &amp; cost assumptions'!$F6)*(1-'Benefit &amp; cost assumptions'!$F34))</f>
        <v>#DIV/0!</v>
      </c>
      <c r="F4" s="4" t="e">
        <f>'Baseline calculations'!F36*(1-(1-'Benefit &amp; cost assumptions'!$F$3)*(1-'Benefit &amp; cost assumptions'!$F6)*(1-'Benefit &amp; cost assumptions'!$F34))</f>
        <v>#DIV/0!</v>
      </c>
      <c r="G4" s="4" t="e">
        <f>'Baseline calculations'!G36*(1-(1-'Benefit &amp; cost assumptions'!$F$3)*(1-'Benefit &amp; cost assumptions'!$F6)*(1-'Benefit &amp; cost assumptions'!$F34))</f>
        <v>#DIV/0!</v>
      </c>
      <c r="H4" s="4" t="e">
        <f>'Baseline calculations'!H36*(1-(1-'Benefit &amp; cost assumptions'!$F$3)*(1-'Benefit &amp; cost assumptions'!$F6)*(1-'Benefit &amp; cost assumptions'!$F34))</f>
        <v>#DIV/0!</v>
      </c>
      <c r="I4" s="4" t="e">
        <f>'Baseline calculations'!I36*(1-(1-'Benefit &amp; cost assumptions'!$F$3)*(1-'Benefit &amp; cost assumptions'!$F6)*(1-'Benefit &amp; cost assumptions'!$F34))</f>
        <v>#DIV/0!</v>
      </c>
      <c r="J4" s="4" t="e">
        <f>'Baseline calculations'!J36*(1-(1-'Benefit &amp; cost assumptions'!$F$3)*(1-'Benefit &amp; cost assumptions'!$F6)*(1-'Benefit &amp; cost assumptions'!$F34))</f>
        <v>#DIV/0!</v>
      </c>
      <c r="K4" s="4" t="e">
        <f>'Baseline calculations'!K36*(1-(1-'Benefit &amp; cost assumptions'!$F$3)*(1-'Benefit &amp; cost assumptions'!$F6)*(1-'Benefit &amp; cost assumptions'!$F34))</f>
        <v>#DIV/0!</v>
      </c>
      <c r="L4" s="4" t="e">
        <f>'Baseline calculations'!L36*(1-(1-'Benefit &amp; cost assumptions'!$F$3)*(1-'Benefit &amp; cost assumptions'!$F6)*(1-'Benefit &amp; cost assumptions'!$F34))</f>
        <v>#DIV/0!</v>
      </c>
      <c r="M4" s="4" t="e">
        <f>'Baseline calculations'!M36*(1-(1-'Benefit &amp; cost assumptions'!$F$3)*(1-'Benefit &amp; cost assumptions'!$F6)*(1-'Benefit &amp; cost assumptions'!$F34))</f>
        <v>#DIV/0!</v>
      </c>
      <c r="N4" s="4" t="e">
        <f>'Baseline calculations'!N36*(1-(1-'Benefit &amp; cost assumptions'!$F$3)*(1-'Benefit &amp; cost assumptions'!$F6)*(1-'Benefit &amp; cost assumptions'!$F34))</f>
        <v>#DIV/0!</v>
      </c>
      <c r="O4" s="4" t="e">
        <f>'Baseline calculations'!O36*(1-(1-'Benefit &amp; cost assumptions'!$F$3)*(1-'Benefit &amp; cost assumptions'!$F6)*(1-'Benefit &amp; cost assumptions'!$F34))</f>
        <v>#DIV/0!</v>
      </c>
      <c r="P4" s="4" t="e">
        <f>'Baseline calculations'!P36*(1-(1-'Benefit &amp; cost assumptions'!$F$3)*(1-'Benefit &amp; cost assumptions'!$F6)*(1-'Benefit &amp; cost assumptions'!$F34))</f>
        <v>#DIV/0!</v>
      </c>
      <c r="Q4" s="4" t="e">
        <f>'Baseline calculations'!Q36*(1-(1-'Benefit &amp; cost assumptions'!$F$3)*(1-'Benefit &amp; cost assumptions'!$F6)*(1-'Benefit &amp; cost assumptions'!$F34))</f>
        <v>#DIV/0!</v>
      </c>
      <c r="R4" s="4" t="e">
        <f>'Baseline calculations'!R36*(1-(1-'Benefit &amp; cost assumptions'!$F$3)*(1-'Benefit &amp; cost assumptions'!$F6)*(1-'Benefit &amp; cost assumptions'!$F34))</f>
        <v>#DIV/0!</v>
      </c>
      <c r="S4" s="4" t="e">
        <f>'Baseline calculations'!S36*(1-(1-'Benefit &amp; cost assumptions'!$F$3)*(1-'Benefit &amp; cost assumptions'!$F6)*(1-'Benefit &amp; cost assumptions'!$F34))</f>
        <v>#DIV/0!</v>
      </c>
      <c r="T4" s="4" t="e">
        <f>'Baseline calculations'!T36*(1-(1-'Benefit &amp; cost assumptions'!$F$3)*(1-'Benefit &amp; cost assumptions'!$F6)*(1-'Benefit &amp; cost assumptions'!$F34))</f>
        <v>#DIV/0!</v>
      </c>
      <c r="U4" s="4" t="e">
        <f>'Baseline calculations'!U36*(1-(1-'Benefit &amp; cost assumptions'!$F$3)*(1-'Benefit &amp; cost assumptions'!$F6)*(1-'Benefit &amp; cost assumptions'!$F34))</f>
        <v>#DIV/0!</v>
      </c>
      <c r="V4" s="4" t="e">
        <f>'Baseline calculations'!V36*(1-(1-'Benefit &amp; cost assumptions'!$F$3)*(1-'Benefit &amp; cost assumptions'!$F6)*(1-'Benefit &amp; cost assumptions'!$F34))</f>
        <v>#DIV/0!</v>
      </c>
    </row>
    <row r="5" spans="1:22" x14ac:dyDescent="0.25">
      <c r="A5" s="16" t="str">
        <f>Parameters!A$14</f>
        <v>Residential properties</v>
      </c>
      <c r="B5" s="4"/>
      <c r="C5" s="4">
        <f>'Baseline calculations'!C37*(1-(1-'Benefit &amp; cost assumptions'!$F$3)*(1-'Benefit &amp; cost assumptions'!$F7)*(1-'Benefit &amp; cost assumptions'!$F35))</f>
        <v>0</v>
      </c>
      <c r="D5" s="4">
        <f>'Baseline calculations'!D37*(1-(1-'Benefit &amp; cost assumptions'!$F$3)*(1-'Benefit &amp; cost assumptions'!$F7)*(1-'Benefit &amp; cost assumptions'!$F35))</f>
        <v>0</v>
      </c>
      <c r="E5" s="4">
        <f>'Baseline calculations'!E37*(1-(1-'Benefit &amp; cost assumptions'!$F$3)*(1-'Benefit &amp; cost assumptions'!$F7)*(1-'Benefit &amp; cost assumptions'!$F35))</f>
        <v>0</v>
      </c>
      <c r="F5" s="4">
        <f>'Baseline calculations'!F37*(1-(1-'Benefit &amp; cost assumptions'!$F$3)*(1-'Benefit &amp; cost assumptions'!$F7)*(1-'Benefit &amp; cost assumptions'!$F35))</f>
        <v>0</v>
      </c>
      <c r="G5" s="4">
        <f>'Baseline calculations'!G37*(1-(1-'Benefit &amp; cost assumptions'!$F$3)*(1-'Benefit &amp; cost assumptions'!$F7)*(1-'Benefit &amp; cost assumptions'!$F35))</f>
        <v>0</v>
      </c>
      <c r="H5" s="4">
        <f>'Baseline calculations'!H37*(1-(1-'Benefit &amp; cost assumptions'!$F$3)*(1-'Benefit &amp; cost assumptions'!$F7)*(1-'Benefit &amp; cost assumptions'!$F35))</f>
        <v>0</v>
      </c>
      <c r="I5" s="4">
        <f>'Baseline calculations'!I37*(1-(1-'Benefit &amp; cost assumptions'!$F$3)*(1-'Benefit &amp; cost assumptions'!$F7)*(1-'Benefit &amp; cost assumptions'!$F35))</f>
        <v>0</v>
      </c>
      <c r="J5" s="4">
        <f>'Baseline calculations'!J37*(1-(1-'Benefit &amp; cost assumptions'!$F$3)*(1-'Benefit &amp; cost assumptions'!$F7)*(1-'Benefit &amp; cost assumptions'!$F35))</f>
        <v>0</v>
      </c>
      <c r="K5" s="4">
        <f>'Baseline calculations'!K37*(1-(1-'Benefit &amp; cost assumptions'!$F$3)*(1-'Benefit &amp; cost assumptions'!$F7)*(1-'Benefit &amp; cost assumptions'!$F35))</f>
        <v>0</v>
      </c>
      <c r="L5" s="4">
        <f>'Baseline calculations'!L37*(1-(1-'Benefit &amp; cost assumptions'!$F$3)*(1-'Benefit &amp; cost assumptions'!$F7)*(1-'Benefit &amp; cost assumptions'!$F35))</f>
        <v>0</v>
      </c>
      <c r="M5" s="4">
        <f>'Baseline calculations'!M37*(1-(1-'Benefit &amp; cost assumptions'!$F$3)*(1-'Benefit &amp; cost assumptions'!$F7)*(1-'Benefit &amp; cost assumptions'!$F35))</f>
        <v>0</v>
      </c>
      <c r="N5" s="4">
        <f>'Baseline calculations'!N37*(1-(1-'Benefit &amp; cost assumptions'!$F$3)*(1-'Benefit &amp; cost assumptions'!$F7)*(1-'Benefit &amp; cost assumptions'!$F35))</f>
        <v>0</v>
      </c>
      <c r="O5" s="4">
        <f>'Baseline calculations'!O37*(1-(1-'Benefit &amp; cost assumptions'!$F$3)*(1-'Benefit &amp; cost assumptions'!$F7)*(1-'Benefit &amp; cost assumptions'!$F35))</f>
        <v>0</v>
      </c>
      <c r="P5" s="4">
        <f>'Baseline calculations'!P37*(1-(1-'Benefit &amp; cost assumptions'!$F$3)*(1-'Benefit &amp; cost assumptions'!$F7)*(1-'Benefit &amp; cost assumptions'!$F35))</f>
        <v>0</v>
      </c>
      <c r="Q5" s="4">
        <f>'Baseline calculations'!Q37*(1-(1-'Benefit &amp; cost assumptions'!$F$3)*(1-'Benefit &amp; cost assumptions'!$F7)*(1-'Benefit &amp; cost assumptions'!$F35))</f>
        <v>0</v>
      </c>
      <c r="R5" s="4">
        <f>'Baseline calculations'!R37*(1-(1-'Benefit &amp; cost assumptions'!$F$3)*(1-'Benefit &amp; cost assumptions'!$F7)*(1-'Benefit &amp; cost assumptions'!$F35))</f>
        <v>0</v>
      </c>
      <c r="S5" s="4">
        <f>'Baseline calculations'!S37*(1-(1-'Benefit &amp; cost assumptions'!$F$3)*(1-'Benefit &amp; cost assumptions'!$F7)*(1-'Benefit &amp; cost assumptions'!$F35))</f>
        <v>0</v>
      </c>
      <c r="T5" s="4">
        <f>'Baseline calculations'!T37*(1-(1-'Benefit &amp; cost assumptions'!$F$3)*(1-'Benefit &amp; cost assumptions'!$F7)*(1-'Benefit &amp; cost assumptions'!$F35))</f>
        <v>0</v>
      </c>
      <c r="U5" s="4">
        <f>'Baseline calculations'!U37*(1-(1-'Benefit &amp; cost assumptions'!$F$3)*(1-'Benefit &amp; cost assumptions'!$F7)*(1-'Benefit &amp; cost assumptions'!$F35))</f>
        <v>0</v>
      </c>
      <c r="V5" s="4">
        <f>'Baseline calculations'!V37*(1-(1-'Benefit &amp; cost assumptions'!$F$3)*(1-'Benefit &amp; cost assumptions'!$F7)*(1-'Benefit &amp; cost assumptions'!$F35))</f>
        <v>0</v>
      </c>
    </row>
    <row r="6" spans="1:22" x14ac:dyDescent="0.25">
      <c r="A6" s="16" t="str">
        <f>Parameters!A$15</f>
        <v>Industrial and business</v>
      </c>
      <c r="B6" s="4"/>
      <c r="C6" s="4">
        <f>'Baseline calculations'!C38*(1-(1-'Benefit &amp; cost assumptions'!$F$3)*(1-'Benefit &amp; cost assumptions'!$F8)*(1-'Benefit &amp; cost assumptions'!$F36))</f>
        <v>0</v>
      </c>
      <c r="D6" s="4">
        <f>'Baseline calculations'!D38*(1-(1-'Benefit &amp; cost assumptions'!$F$3)*(1-'Benefit &amp; cost assumptions'!$F8)*(1-'Benefit &amp; cost assumptions'!$F36))</f>
        <v>0</v>
      </c>
      <c r="E6" s="4">
        <f>'Baseline calculations'!E38*(1-(1-'Benefit &amp; cost assumptions'!$F$3)*(1-'Benefit &amp; cost assumptions'!$F8)*(1-'Benefit &amp; cost assumptions'!$F36))</f>
        <v>0</v>
      </c>
      <c r="F6" s="4">
        <f>'Baseline calculations'!F38*(1-(1-'Benefit &amp; cost assumptions'!$F$3)*(1-'Benefit &amp; cost assumptions'!$F8)*(1-'Benefit &amp; cost assumptions'!$F36))</f>
        <v>0</v>
      </c>
      <c r="G6" s="4">
        <f>'Baseline calculations'!G38*(1-(1-'Benefit &amp; cost assumptions'!$F$3)*(1-'Benefit &amp; cost assumptions'!$F8)*(1-'Benefit &amp; cost assumptions'!$F36))</f>
        <v>0</v>
      </c>
      <c r="H6" s="4">
        <f>'Baseline calculations'!H38*(1-(1-'Benefit &amp; cost assumptions'!$F$3)*(1-'Benefit &amp; cost assumptions'!$F8)*(1-'Benefit &amp; cost assumptions'!$F36))</f>
        <v>0</v>
      </c>
      <c r="I6" s="4">
        <f>'Baseline calculations'!I38*(1-(1-'Benefit &amp; cost assumptions'!$F$3)*(1-'Benefit &amp; cost assumptions'!$F8)*(1-'Benefit &amp; cost assumptions'!$F36))</f>
        <v>0</v>
      </c>
      <c r="J6" s="4">
        <f>'Baseline calculations'!J38*(1-(1-'Benefit &amp; cost assumptions'!$F$3)*(1-'Benefit &amp; cost assumptions'!$F8)*(1-'Benefit &amp; cost assumptions'!$F36))</f>
        <v>0</v>
      </c>
      <c r="K6" s="4">
        <f>'Baseline calculations'!K38*(1-(1-'Benefit &amp; cost assumptions'!$F$3)*(1-'Benefit &amp; cost assumptions'!$F8)*(1-'Benefit &amp; cost assumptions'!$F36))</f>
        <v>0</v>
      </c>
      <c r="L6" s="4">
        <f>'Baseline calculations'!L38*(1-(1-'Benefit &amp; cost assumptions'!$F$3)*(1-'Benefit &amp; cost assumptions'!$F8)*(1-'Benefit &amp; cost assumptions'!$F36))</f>
        <v>0</v>
      </c>
      <c r="M6" s="4">
        <f>'Baseline calculations'!M38*(1-(1-'Benefit &amp; cost assumptions'!$F$3)*(1-'Benefit &amp; cost assumptions'!$F8)*(1-'Benefit &amp; cost assumptions'!$F36))</f>
        <v>0</v>
      </c>
      <c r="N6" s="4">
        <f>'Baseline calculations'!N38*(1-(1-'Benefit &amp; cost assumptions'!$F$3)*(1-'Benefit &amp; cost assumptions'!$F8)*(1-'Benefit &amp; cost assumptions'!$F36))</f>
        <v>0</v>
      </c>
      <c r="O6" s="4">
        <f>'Baseline calculations'!O38*(1-(1-'Benefit &amp; cost assumptions'!$F$3)*(1-'Benefit &amp; cost assumptions'!$F8)*(1-'Benefit &amp; cost assumptions'!$F36))</f>
        <v>0</v>
      </c>
      <c r="P6" s="4">
        <f>'Baseline calculations'!P38*(1-(1-'Benefit &amp; cost assumptions'!$F$3)*(1-'Benefit &amp; cost assumptions'!$F8)*(1-'Benefit &amp; cost assumptions'!$F36))</f>
        <v>0</v>
      </c>
      <c r="Q6" s="4">
        <f>'Baseline calculations'!Q38*(1-(1-'Benefit &amp; cost assumptions'!$F$3)*(1-'Benefit &amp; cost assumptions'!$F8)*(1-'Benefit &amp; cost assumptions'!$F36))</f>
        <v>0</v>
      </c>
      <c r="R6" s="4">
        <f>'Baseline calculations'!R38*(1-(1-'Benefit &amp; cost assumptions'!$F$3)*(1-'Benefit &amp; cost assumptions'!$F8)*(1-'Benefit &amp; cost assumptions'!$F36))</f>
        <v>0</v>
      </c>
      <c r="S6" s="4">
        <f>'Baseline calculations'!S38*(1-(1-'Benefit &amp; cost assumptions'!$F$3)*(1-'Benefit &amp; cost assumptions'!$F8)*(1-'Benefit &amp; cost assumptions'!$F36))</f>
        <v>0</v>
      </c>
      <c r="T6" s="4">
        <f>'Baseline calculations'!T38*(1-(1-'Benefit &amp; cost assumptions'!$F$3)*(1-'Benefit &amp; cost assumptions'!$F8)*(1-'Benefit &amp; cost assumptions'!$F36))</f>
        <v>0</v>
      </c>
      <c r="U6" s="4">
        <f>'Baseline calculations'!U38*(1-(1-'Benefit &amp; cost assumptions'!$F$3)*(1-'Benefit &amp; cost assumptions'!$F8)*(1-'Benefit &amp; cost assumptions'!$F36))</f>
        <v>0</v>
      </c>
      <c r="V6" s="4">
        <f>'Baseline calculations'!V38*(1-(1-'Benefit &amp; cost assumptions'!$F$3)*(1-'Benefit &amp; cost assumptions'!$F8)*(1-'Benefit &amp; cost assumptions'!$F36))</f>
        <v>0</v>
      </c>
    </row>
    <row r="7" spans="1:22" x14ac:dyDescent="0.25">
      <c r="A7" s="16" t="str">
        <f>Parameters!A$16</f>
        <v>Infrastructure</v>
      </c>
      <c r="B7" s="4"/>
      <c r="C7" s="4">
        <f>'Baseline calculations'!C39*(1-(1-'Benefit &amp; cost assumptions'!$F$3)*(1-'Benefit &amp; cost assumptions'!$F9)*(1-'Benefit &amp; cost assumptions'!$F37))</f>
        <v>0</v>
      </c>
      <c r="D7" s="4">
        <f>'Baseline calculations'!D39*(1-(1-'Benefit &amp; cost assumptions'!$F$3)*(1-'Benefit &amp; cost assumptions'!$F9)*(1-'Benefit &amp; cost assumptions'!$F37))</f>
        <v>0</v>
      </c>
      <c r="E7" s="4">
        <f>'Baseline calculations'!E39*(1-(1-'Benefit &amp; cost assumptions'!$F$3)*(1-'Benefit &amp; cost assumptions'!$F9)*(1-'Benefit &amp; cost assumptions'!$F37))</f>
        <v>0</v>
      </c>
      <c r="F7" s="4">
        <f>'Baseline calculations'!F39*(1-(1-'Benefit &amp; cost assumptions'!$F$3)*(1-'Benefit &amp; cost assumptions'!$F9)*(1-'Benefit &amp; cost assumptions'!$F37))</f>
        <v>0</v>
      </c>
      <c r="G7" s="4">
        <f>'Baseline calculations'!G39*(1-(1-'Benefit &amp; cost assumptions'!$F$3)*(1-'Benefit &amp; cost assumptions'!$F9)*(1-'Benefit &amp; cost assumptions'!$F37))</f>
        <v>0</v>
      </c>
      <c r="H7" s="4">
        <f>'Baseline calculations'!H39*(1-(1-'Benefit &amp; cost assumptions'!$F$3)*(1-'Benefit &amp; cost assumptions'!$F9)*(1-'Benefit &amp; cost assumptions'!$F37))</f>
        <v>0</v>
      </c>
      <c r="I7" s="4">
        <f>'Baseline calculations'!I39*(1-(1-'Benefit &amp; cost assumptions'!$F$3)*(1-'Benefit &amp; cost assumptions'!$F9)*(1-'Benefit &amp; cost assumptions'!$F37))</f>
        <v>0</v>
      </c>
      <c r="J7" s="4">
        <f>'Baseline calculations'!J39*(1-(1-'Benefit &amp; cost assumptions'!$F$3)*(1-'Benefit &amp; cost assumptions'!$F9)*(1-'Benefit &amp; cost assumptions'!$F37))</f>
        <v>0</v>
      </c>
      <c r="K7" s="4">
        <f>'Baseline calculations'!K39*(1-(1-'Benefit &amp; cost assumptions'!$F$3)*(1-'Benefit &amp; cost assumptions'!$F9)*(1-'Benefit &amp; cost assumptions'!$F37))</f>
        <v>0</v>
      </c>
      <c r="L7" s="4">
        <f>'Baseline calculations'!L39*(1-(1-'Benefit &amp; cost assumptions'!$F$3)*(1-'Benefit &amp; cost assumptions'!$F9)*(1-'Benefit &amp; cost assumptions'!$F37))</f>
        <v>0</v>
      </c>
      <c r="M7" s="4">
        <f>'Baseline calculations'!M39*(1-(1-'Benefit &amp; cost assumptions'!$F$3)*(1-'Benefit &amp; cost assumptions'!$F9)*(1-'Benefit &amp; cost assumptions'!$F37))</f>
        <v>0</v>
      </c>
      <c r="N7" s="4">
        <f>'Baseline calculations'!N39*(1-(1-'Benefit &amp; cost assumptions'!$F$3)*(1-'Benefit &amp; cost assumptions'!$F9)*(1-'Benefit &amp; cost assumptions'!$F37))</f>
        <v>0</v>
      </c>
      <c r="O7" s="4">
        <f>'Baseline calculations'!O39*(1-(1-'Benefit &amp; cost assumptions'!$F$3)*(1-'Benefit &amp; cost assumptions'!$F9)*(1-'Benefit &amp; cost assumptions'!$F37))</f>
        <v>0</v>
      </c>
      <c r="P7" s="4">
        <f>'Baseline calculations'!P39*(1-(1-'Benefit &amp; cost assumptions'!$F$3)*(1-'Benefit &amp; cost assumptions'!$F9)*(1-'Benefit &amp; cost assumptions'!$F37))</f>
        <v>0</v>
      </c>
      <c r="Q7" s="4">
        <f>'Baseline calculations'!Q39*(1-(1-'Benefit &amp; cost assumptions'!$F$3)*(1-'Benefit &amp; cost assumptions'!$F9)*(1-'Benefit &amp; cost assumptions'!$F37))</f>
        <v>0</v>
      </c>
      <c r="R7" s="4">
        <f>'Baseline calculations'!R39*(1-(1-'Benefit &amp; cost assumptions'!$F$3)*(1-'Benefit &amp; cost assumptions'!$F9)*(1-'Benefit &amp; cost assumptions'!$F37))</f>
        <v>0</v>
      </c>
      <c r="S7" s="4">
        <f>'Baseline calculations'!S39*(1-(1-'Benefit &amp; cost assumptions'!$F$3)*(1-'Benefit &amp; cost assumptions'!$F9)*(1-'Benefit &amp; cost assumptions'!$F37))</f>
        <v>0</v>
      </c>
      <c r="T7" s="4">
        <f>'Baseline calculations'!T39*(1-(1-'Benefit &amp; cost assumptions'!$F$3)*(1-'Benefit &amp; cost assumptions'!$F9)*(1-'Benefit &amp; cost assumptions'!$F37))</f>
        <v>0</v>
      </c>
      <c r="U7" s="4">
        <f>'Baseline calculations'!U39*(1-(1-'Benefit &amp; cost assumptions'!$F$3)*(1-'Benefit &amp; cost assumptions'!$F9)*(1-'Benefit &amp; cost assumptions'!$F37))</f>
        <v>0</v>
      </c>
      <c r="V7" s="4">
        <f>'Baseline calculations'!V39*(1-(1-'Benefit &amp; cost assumptions'!$F$3)*(1-'Benefit &amp; cost assumptions'!$F9)*(1-'Benefit &amp; cost assumptions'!$F37))</f>
        <v>0</v>
      </c>
    </row>
    <row r="8" spans="1:22" x14ac:dyDescent="0.25">
      <c r="A8" s="16" t="str">
        <f>Parameters!A$17</f>
        <v>Water resources</v>
      </c>
      <c r="B8" s="4"/>
      <c r="C8" s="4">
        <f>'Baseline calculations'!C40*(1-(1-'Benefit &amp; cost assumptions'!$F$3)*(1-'Benefit &amp; cost assumptions'!$F10)*(1-'Benefit &amp; cost assumptions'!$F38))</f>
        <v>0</v>
      </c>
      <c r="D8" s="4">
        <f>'Baseline calculations'!D40*(1-(1-'Benefit &amp; cost assumptions'!$F$3)*(1-'Benefit &amp; cost assumptions'!$F10)*(1-'Benefit &amp; cost assumptions'!$F38))</f>
        <v>0</v>
      </c>
      <c r="E8" s="4">
        <f>'Baseline calculations'!E40*(1-(1-'Benefit &amp; cost assumptions'!$F$3)*(1-'Benefit &amp; cost assumptions'!$F10)*(1-'Benefit &amp; cost assumptions'!$F38))</f>
        <v>0</v>
      </c>
      <c r="F8" s="4">
        <f>'Baseline calculations'!F40*(1-(1-'Benefit &amp; cost assumptions'!$F$3)*(1-'Benefit &amp; cost assumptions'!$F10)*(1-'Benefit &amp; cost assumptions'!$F38))</f>
        <v>0</v>
      </c>
      <c r="G8" s="4">
        <f>'Baseline calculations'!G40*(1-(1-'Benefit &amp; cost assumptions'!$F$3)*(1-'Benefit &amp; cost assumptions'!$F10)*(1-'Benefit &amp; cost assumptions'!$F38))</f>
        <v>0</v>
      </c>
      <c r="H8" s="4">
        <f>'Baseline calculations'!H40*(1-(1-'Benefit &amp; cost assumptions'!$F$3)*(1-'Benefit &amp; cost assumptions'!$F10)*(1-'Benefit &amp; cost assumptions'!$F38))</f>
        <v>0</v>
      </c>
      <c r="I8" s="4">
        <f>'Baseline calculations'!I40*(1-(1-'Benefit &amp; cost assumptions'!$F$3)*(1-'Benefit &amp; cost assumptions'!$F10)*(1-'Benefit &amp; cost assumptions'!$F38))</f>
        <v>0</v>
      </c>
      <c r="J8" s="4">
        <f>'Baseline calculations'!J40*(1-(1-'Benefit &amp; cost assumptions'!$F$3)*(1-'Benefit &amp; cost assumptions'!$F10)*(1-'Benefit &amp; cost assumptions'!$F38))</f>
        <v>0</v>
      </c>
      <c r="K8" s="4">
        <f>'Baseline calculations'!K40*(1-(1-'Benefit &amp; cost assumptions'!$F$3)*(1-'Benefit &amp; cost assumptions'!$F10)*(1-'Benefit &amp; cost assumptions'!$F38))</f>
        <v>0</v>
      </c>
      <c r="L8" s="4">
        <f>'Baseline calculations'!L40*(1-(1-'Benefit &amp; cost assumptions'!$F$3)*(1-'Benefit &amp; cost assumptions'!$F10)*(1-'Benefit &amp; cost assumptions'!$F38))</f>
        <v>0</v>
      </c>
      <c r="M8" s="4">
        <f>'Baseline calculations'!M40*(1-(1-'Benefit &amp; cost assumptions'!$F$3)*(1-'Benefit &amp; cost assumptions'!$F10)*(1-'Benefit &amp; cost assumptions'!$F38))</f>
        <v>0</v>
      </c>
      <c r="N8" s="4">
        <f>'Baseline calculations'!N40*(1-(1-'Benefit &amp; cost assumptions'!$F$3)*(1-'Benefit &amp; cost assumptions'!$F10)*(1-'Benefit &amp; cost assumptions'!$F38))</f>
        <v>0</v>
      </c>
      <c r="O8" s="4">
        <f>'Baseline calculations'!O40*(1-(1-'Benefit &amp; cost assumptions'!$F$3)*(1-'Benefit &amp; cost assumptions'!$F10)*(1-'Benefit &amp; cost assumptions'!$F38))</f>
        <v>0</v>
      </c>
      <c r="P8" s="4">
        <f>'Baseline calculations'!P40*(1-(1-'Benefit &amp; cost assumptions'!$F$3)*(1-'Benefit &amp; cost assumptions'!$F10)*(1-'Benefit &amp; cost assumptions'!$F38))</f>
        <v>0</v>
      </c>
      <c r="Q8" s="4">
        <f>'Baseline calculations'!Q40*(1-(1-'Benefit &amp; cost assumptions'!$F$3)*(1-'Benefit &amp; cost assumptions'!$F10)*(1-'Benefit &amp; cost assumptions'!$F38))</f>
        <v>0</v>
      </c>
      <c r="R8" s="4">
        <f>'Baseline calculations'!R40*(1-(1-'Benefit &amp; cost assumptions'!$F$3)*(1-'Benefit &amp; cost assumptions'!$F10)*(1-'Benefit &amp; cost assumptions'!$F38))</f>
        <v>0</v>
      </c>
      <c r="S8" s="4">
        <f>'Baseline calculations'!S40*(1-(1-'Benefit &amp; cost assumptions'!$F$3)*(1-'Benefit &amp; cost assumptions'!$F10)*(1-'Benefit &amp; cost assumptions'!$F38))</f>
        <v>0</v>
      </c>
      <c r="T8" s="4">
        <f>'Baseline calculations'!T40*(1-(1-'Benefit &amp; cost assumptions'!$F$3)*(1-'Benefit &amp; cost assumptions'!$F10)*(1-'Benefit &amp; cost assumptions'!$F38))</f>
        <v>0</v>
      </c>
      <c r="U8" s="4">
        <f>'Baseline calculations'!U40*(1-(1-'Benefit &amp; cost assumptions'!$F$3)*(1-'Benefit &amp; cost assumptions'!$F10)*(1-'Benefit &amp; cost assumptions'!$F38))</f>
        <v>0</v>
      </c>
      <c r="V8" s="4">
        <f>'Baseline calculations'!V40*(1-(1-'Benefit &amp; cost assumptions'!$F$3)*(1-'Benefit &amp; cost assumptions'!$F10)*(1-'Benefit &amp; cost assumptions'!$F38))</f>
        <v>0</v>
      </c>
    </row>
    <row r="9" spans="1:22" x14ac:dyDescent="0.25">
      <c r="A9" s="16" t="str">
        <f>Parameters!A$18</f>
        <v>Harvestable forest</v>
      </c>
      <c r="B9" s="4"/>
      <c r="C9" s="4">
        <f>'Baseline calculations'!C41*(1-(1-'Benefit &amp; cost assumptions'!$F$3)*(1-'Benefit &amp; cost assumptions'!$F11)*(1-'Benefit &amp; cost assumptions'!$F39))</f>
        <v>0</v>
      </c>
      <c r="D9" s="4">
        <f>'Baseline calculations'!D41*(1-(1-'Benefit &amp; cost assumptions'!$F$3)*(1-'Benefit &amp; cost assumptions'!$F11)*(1-'Benefit &amp; cost assumptions'!$F39))</f>
        <v>0</v>
      </c>
      <c r="E9" s="4">
        <f>'Baseline calculations'!E41*(1-(1-'Benefit &amp; cost assumptions'!$F$3)*(1-'Benefit &amp; cost assumptions'!$F11)*(1-'Benefit &amp; cost assumptions'!$F39))</f>
        <v>0</v>
      </c>
      <c r="F9" s="4">
        <f>'Baseline calculations'!F41*(1-(1-'Benefit &amp; cost assumptions'!$F$3)*(1-'Benefit &amp; cost assumptions'!$F11)*(1-'Benefit &amp; cost assumptions'!$F39))</f>
        <v>0</v>
      </c>
      <c r="G9" s="4">
        <f>'Baseline calculations'!G41*(1-(1-'Benefit &amp; cost assumptions'!$F$3)*(1-'Benefit &amp; cost assumptions'!$F11)*(1-'Benefit &amp; cost assumptions'!$F39))</f>
        <v>0</v>
      </c>
      <c r="H9" s="4">
        <f>'Baseline calculations'!H41*(1-(1-'Benefit &amp; cost assumptions'!$F$3)*(1-'Benefit &amp; cost assumptions'!$F11)*(1-'Benefit &amp; cost assumptions'!$F39))</f>
        <v>0</v>
      </c>
      <c r="I9" s="4">
        <f>'Baseline calculations'!I41*(1-(1-'Benefit &amp; cost assumptions'!$F$3)*(1-'Benefit &amp; cost assumptions'!$F11)*(1-'Benefit &amp; cost assumptions'!$F39))</f>
        <v>0</v>
      </c>
      <c r="J9" s="4">
        <f>'Baseline calculations'!J41*(1-(1-'Benefit &amp; cost assumptions'!$F$3)*(1-'Benefit &amp; cost assumptions'!$F11)*(1-'Benefit &amp; cost assumptions'!$F39))</f>
        <v>0</v>
      </c>
      <c r="K9" s="4">
        <f>'Baseline calculations'!K41*(1-(1-'Benefit &amp; cost assumptions'!$F$3)*(1-'Benefit &amp; cost assumptions'!$F11)*(1-'Benefit &amp; cost assumptions'!$F39))</f>
        <v>0</v>
      </c>
      <c r="L9" s="4">
        <f>'Baseline calculations'!L41*(1-(1-'Benefit &amp; cost assumptions'!$F$3)*(1-'Benefit &amp; cost assumptions'!$F11)*(1-'Benefit &amp; cost assumptions'!$F39))</f>
        <v>0</v>
      </c>
      <c r="M9" s="4">
        <f>'Baseline calculations'!M41*(1-(1-'Benefit &amp; cost assumptions'!$F$3)*(1-'Benefit &amp; cost assumptions'!$F11)*(1-'Benefit &amp; cost assumptions'!$F39))</f>
        <v>0</v>
      </c>
      <c r="N9" s="4">
        <f>'Baseline calculations'!N41*(1-(1-'Benefit &amp; cost assumptions'!$F$3)*(1-'Benefit &amp; cost assumptions'!$F11)*(1-'Benefit &amp; cost assumptions'!$F39))</f>
        <v>0</v>
      </c>
      <c r="O9" s="4">
        <f>'Baseline calculations'!O41*(1-(1-'Benefit &amp; cost assumptions'!$F$3)*(1-'Benefit &amp; cost assumptions'!$F11)*(1-'Benefit &amp; cost assumptions'!$F39))</f>
        <v>0</v>
      </c>
      <c r="P9" s="4">
        <f>'Baseline calculations'!P41*(1-(1-'Benefit &amp; cost assumptions'!$F$3)*(1-'Benefit &amp; cost assumptions'!$F11)*(1-'Benefit &amp; cost assumptions'!$F39))</f>
        <v>0</v>
      </c>
      <c r="Q9" s="4">
        <f>'Baseline calculations'!Q41*(1-(1-'Benefit &amp; cost assumptions'!$F$3)*(1-'Benefit &amp; cost assumptions'!$F11)*(1-'Benefit &amp; cost assumptions'!$F39))</f>
        <v>0</v>
      </c>
      <c r="R9" s="4">
        <f>'Baseline calculations'!R41*(1-(1-'Benefit &amp; cost assumptions'!$F$3)*(1-'Benefit &amp; cost assumptions'!$F11)*(1-'Benefit &amp; cost assumptions'!$F39))</f>
        <v>0</v>
      </c>
      <c r="S9" s="4">
        <f>'Baseline calculations'!S41*(1-(1-'Benefit &amp; cost assumptions'!$F$3)*(1-'Benefit &amp; cost assumptions'!$F11)*(1-'Benefit &amp; cost assumptions'!$F39))</f>
        <v>0</v>
      </c>
      <c r="T9" s="4">
        <f>'Baseline calculations'!T41*(1-(1-'Benefit &amp; cost assumptions'!$F$3)*(1-'Benefit &amp; cost assumptions'!$F11)*(1-'Benefit &amp; cost assumptions'!$F39))</f>
        <v>0</v>
      </c>
      <c r="U9" s="4">
        <f>'Baseline calculations'!U41*(1-(1-'Benefit &amp; cost assumptions'!$F$3)*(1-'Benefit &amp; cost assumptions'!$F11)*(1-'Benefit &amp; cost assumptions'!$F39))</f>
        <v>0</v>
      </c>
      <c r="V9" s="4">
        <f>'Baseline calculations'!V41*(1-(1-'Benefit &amp; cost assumptions'!$F$3)*(1-'Benefit &amp; cost assumptions'!$F11)*(1-'Benefit &amp; cost assumptions'!$F39))</f>
        <v>0</v>
      </c>
    </row>
    <row r="10" spans="1:22" x14ac:dyDescent="0.25">
      <c r="A10" s="16" t="str">
        <f>Parameters!A$19</f>
        <v>Habitat/biodiversity/native veg</v>
      </c>
      <c r="B10" s="4"/>
      <c r="C10" s="4">
        <f>'Baseline calculations'!C42*(1-(1-'Benefit &amp; cost assumptions'!$F$3)*(1-'Benefit &amp; cost assumptions'!$F12)*(1-'Benefit &amp; cost assumptions'!$F40))</f>
        <v>0</v>
      </c>
      <c r="D10" s="4">
        <f>'Baseline calculations'!D42*(1-(1-'Benefit &amp; cost assumptions'!$F$3)*(1-'Benefit &amp; cost assumptions'!$F12)*(1-'Benefit &amp; cost assumptions'!$F40))</f>
        <v>0</v>
      </c>
      <c r="E10" s="4">
        <f>'Baseline calculations'!E42*(1-(1-'Benefit &amp; cost assumptions'!$F$3)*(1-'Benefit &amp; cost assumptions'!$F12)*(1-'Benefit &amp; cost assumptions'!$F40))</f>
        <v>0</v>
      </c>
      <c r="F10" s="4">
        <f>'Baseline calculations'!F42*(1-(1-'Benefit &amp; cost assumptions'!$F$3)*(1-'Benefit &amp; cost assumptions'!$F12)*(1-'Benefit &amp; cost assumptions'!$F40))</f>
        <v>0</v>
      </c>
      <c r="G10" s="4">
        <f>'Baseline calculations'!G42*(1-(1-'Benefit &amp; cost assumptions'!$F$3)*(1-'Benefit &amp; cost assumptions'!$F12)*(1-'Benefit &amp; cost assumptions'!$F40))</f>
        <v>0</v>
      </c>
      <c r="H10" s="4">
        <f>'Baseline calculations'!H42*(1-(1-'Benefit &amp; cost assumptions'!$F$3)*(1-'Benefit &amp; cost assumptions'!$F12)*(1-'Benefit &amp; cost assumptions'!$F40))</f>
        <v>0</v>
      </c>
      <c r="I10" s="4">
        <f>'Baseline calculations'!I42*(1-(1-'Benefit &amp; cost assumptions'!$F$3)*(1-'Benefit &amp; cost assumptions'!$F12)*(1-'Benefit &amp; cost assumptions'!$F40))</f>
        <v>0</v>
      </c>
      <c r="J10" s="4">
        <f>'Baseline calculations'!J42*(1-(1-'Benefit &amp; cost assumptions'!$F$3)*(1-'Benefit &amp; cost assumptions'!$F12)*(1-'Benefit &amp; cost assumptions'!$F40))</f>
        <v>0</v>
      </c>
      <c r="K10" s="4">
        <f>'Baseline calculations'!K42*(1-(1-'Benefit &amp; cost assumptions'!$F$3)*(1-'Benefit &amp; cost assumptions'!$F12)*(1-'Benefit &amp; cost assumptions'!$F40))</f>
        <v>0</v>
      </c>
      <c r="L10" s="4">
        <f>'Baseline calculations'!L42*(1-(1-'Benefit &amp; cost assumptions'!$F$3)*(1-'Benefit &amp; cost assumptions'!$F12)*(1-'Benefit &amp; cost assumptions'!$F40))</f>
        <v>0</v>
      </c>
      <c r="M10" s="4">
        <f>'Baseline calculations'!M42*(1-(1-'Benefit &amp; cost assumptions'!$F$3)*(1-'Benefit &amp; cost assumptions'!$F12)*(1-'Benefit &amp; cost assumptions'!$F40))</f>
        <v>0</v>
      </c>
      <c r="N10" s="4">
        <f>'Baseline calculations'!N42*(1-(1-'Benefit &amp; cost assumptions'!$F$3)*(1-'Benefit &amp; cost assumptions'!$F12)*(1-'Benefit &amp; cost assumptions'!$F40))</f>
        <v>0</v>
      </c>
      <c r="O10" s="4">
        <f>'Baseline calculations'!O42*(1-(1-'Benefit &amp; cost assumptions'!$F$3)*(1-'Benefit &amp; cost assumptions'!$F12)*(1-'Benefit &amp; cost assumptions'!$F40))</f>
        <v>0</v>
      </c>
      <c r="P10" s="4">
        <f>'Baseline calculations'!P42*(1-(1-'Benefit &amp; cost assumptions'!$F$3)*(1-'Benefit &amp; cost assumptions'!$F12)*(1-'Benefit &amp; cost assumptions'!$F40))</f>
        <v>0</v>
      </c>
      <c r="Q10" s="4">
        <f>'Baseline calculations'!Q42*(1-(1-'Benefit &amp; cost assumptions'!$F$3)*(1-'Benefit &amp; cost assumptions'!$F12)*(1-'Benefit &amp; cost assumptions'!$F40))</f>
        <v>0</v>
      </c>
      <c r="R10" s="4">
        <f>'Baseline calculations'!R42*(1-(1-'Benefit &amp; cost assumptions'!$F$3)*(1-'Benefit &amp; cost assumptions'!$F12)*(1-'Benefit &amp; cost assumptions'!$F40))</f>
        <v>0</v>
      </c>
      <c r="S10" s="4">
        <f>'Baseline calculations'!S42*(1-(1-'Benefit &amp; cost assumptions'!$F$3)*(1-'Benefit &amp; cost assumptions'!$F12)*(1-'Benefit &amp; cost assumptions'!$F40))</f>
        <v>0</v>
      </c>
      <c r="T10" s="4">
        <f>'Baseline calculations'!T42*(1-(1-'Benefit &amp; cost assumptions'!$F$3)*(1-'Benefit &amp; cost assumptions'!$F12)*(1-'Benefit &amp; cost assumptions'!$F40))</f>
        <v>0</v>
      </c>
      <c r="U10" s="4">
        <f>'Baseline calculations'!U42*(1-(1-'Benefit &amp; cost assumptions'!$F$3)*(1-'Benefit &amp; cost assumptions'!$F12)*(1-'Benefit &amp; cost assumptions'!$F40))</f>
        <v>0</v>
      </c>
      <c r="V10" s="4">
        <f>'Baseline calculations'!V42*(1-(1-'Benefit &amp; cost assumptions'!$F$3)*(1-'Benefit &amp; cost assumptions'!$F12)*(1-'Benefit &amp; cost assumptions'!$F40))</f>
        <v>0</v>
      </c>
    </row>
    <row r="11" spans="1:22" x14ac:dyDescent="0.25">
      <c r="A11" s="16" t="str">
        <f>Parameters!A$20</f>
        <v>Agric: horticulture</v>
      </c>
      <c r="B11" s="4"/>
      <c r="C11" s="4">
        <f>'Baseline calculations'!C43*(1-(1-'Benefit &amp; cost assumptions'!$F$3)*(1-'Benefit &amp; cost assumptions'!$F13)*(1-'Benefit &amp; cost assumptions'!$F41))</f>
        <v>0</v>
      </c>
      <c r="D11" s="4">
        <f>'Baseline calculations'!D43*(1-(1-'Benefit &amp; cost assumptions'!$F$3)*(1-'Benefit &amp; cost assumptions'!$F13)*(1-'Benefit &amp; cost assumptions'!$F41))</f>
        <v>0</v>
      </c>
      <c r="E11" s="4">
        <f>'Baseline calculations'!E43*(1-(1-'Benefit &amp; cost assumptions'!$F$3)*(1-'Benefit &amp; cost assumptions'!$F13)*(1-'Benefit &amp; cost assumptions'!$F41))</f>
        <v>0</v>
      </c>
      <c r="F11" s="4">
        <f>'Baseline calculations'!F43*(1-(1-'Benefit &amp; cost assumptions'!$F$3)*(1-'Benefit &amp; cost assumptions'!$F13)*(1-'Benefit &amp; cost assumptions'!$F41))</f>
        <v>0</v>
      </c>
      <c r="G11" s="4">
        <f>'Baseline calculations'!G43*(1-(1-'Benefit &amp; cost assumptions'!$F$3)*(1-'Benefit &amp; cost assumptions'!$F13)*(1-'Benefit &amp; cost assumptions'!$F41))</f>
        <v>0</v>
      </c>
      <c r="H11" s="4">
        <f>'Baseline calculations'!H43*(1-(1-'Benefit &amp; cost assumptions'!$F$3)*(1-'Benefit &amp; cost assumptions'!$F13)*(1-'Benefit &amp; cost assumptions'!$F41))</f>
        <v>0</v>
      </c>
      <c r="I11" s="4">
        <f>'Baseline calculations'!I43*(1-(1-'Benefit &amp; cost assumptions'!$F$3)*(1-'Benefit &amp; cost assumptions'!$F13)*(1-'Benefit &amp; cost assumptions'!$F41))</f>
        <v>0</v>
      </c>
      <c r="J11" s="4">
        <f>'Baseline calculations'!J43*(1-(1-'Benefit &amp; cost assumptions'!$F$3)*(1-'Benefit &amp; cost assumptions'!$F13)*(1-'Benefit &amp; cost assumptions'!$F41))</f>
        <v>0</v>
      </c>
      <c r="K11" s="4">
        <f>'Baseline calculations'!K43*(1-(1-'Benefit &amp; cost assumptions'!$F$3)*(1-'Benefit &amp; cost assumptions'!$F13)*(1-'Benefit &amp; cost assumptions'!$F41))</f>
        <v>0</v>
      </c>
      <c r="L11" s="4">
        <f>'Baseline calculations'!L43*(1-(1-'Benefit &amp; cost assumptions'!$F$3)*(1-'Benefit &amp; cost assumptions'!$F13)*(1-'Benefit &amp; cost assumptions'!$F41))</f>
        <v>0</v>
      </c>
      <c r="M11" s="4">
        <f>'Baseline calculations'!M43*(1-(1-'Benefit &amp; cost assumptions'!$F$3)*(1-'Benefit &amp; cost assumptions'!$F13)*(1-'Benefit &amp; cost assumptions'!$F41))</f>
        <v>0</v>
      </c>
      <c r="N11" s="4">
        <f>'Baseline calculations'!N43*(1-(1-'Benefit &amp; cost assumptions'!$F$3)*(1-'Benefit &amp; cost assumptions'!$F13)*(1-'Benefit &amp; cost assumptions'!$F41))</f>
        <v>0</v>
      </c>
      <c r="O11" s="4">
        <f>'Baseline calculations'!O43*(1-(1-'Benefit &amp; cost assumptions'!$F$3)*(1-'Benefit &amp; cost assumptions'!$F13)*(1-'Benefit &amp; cost assumptions'!$F41))</f>
        <v>0</v>
      </c>
      <c r="P11" s="4">
        <f>'Baseline calculations'!P43*(1-(1-'Benefit &amp; cost assumptions'!$F$3)*(1-'Benefit &amp; cost assumptions'!$F13)*(1-'Benefit &amp; cost assumptions'!$F41))</f>
        <v>0</v>
      </c>
      <c r="Q11" s="4">
        <f>'Baseline calculations'!Q43*(1-(1-'Benefit &amp; cost assumptions'!$F$3)*(1-'Benefit &amp; cost assumptions'!$F13)*(1-'Benefit &amp; cost assumptions'!$F41))</f>
        <v>0</v>
      </c>
      <c r="R11" s="4">
        <f>'Baseline calculations'!R43*(1-(1-'Benefit &amp; cost assumptions'!$F$3)*(1-'Benefit &amp; cost assumptions'!$F13)*(1-'Benefit &amp; cost assumptions'!$F41))</f>
        <v>0</v>
      </c>
      <c r="S11" s="4">
        <f>'Baseline calculations'!S43*(1-(1-'Benefit &amp; cost assumptions'!$F$3)*(1-'Benefit &amp; cost assumptions'!$F13)*(1-'Benefit &amp; cost assumptions'!$F41))</f>
        <v>0</v>
      </c>
      <c r="T11" s="4">
        <f>'Baseline calculations'!T43*(1-(1-'Benefit &amp; cost assumptions'!$F$3)*(1-'Benefit &amp; cost assumptions'!$F13)*(1-'Benefit &amp; cost assumptions'!$F41))</f>
        <v>0</v>
      </c>
      <c r="U11" s="4">
        <f>'Baseline calculations'!U43*(1-(1-'Benefit &amp; cost assumptions'!$F$3)*(1-'Benefit &amp; cost assumptions'!$F13)*(1-'Benefit &amp; cost assumptions'!$F41))</f>
        <v>0</v>
      </c>
      <c r="V11" s="4">
        <f>'Baseline calculations'!V43*(1-(1-'Benefit &amp; cost assumptions'!$F$3)*(1-'Benefit &amp; cost assumptions'!$F13)*(1-'Benefit &amp; cost assumptions'!$F41))</f>
        <v>0</v>
      </c>
    </row>
    <row r="12" spans="1:22" x14ac:dyDescent="0.25">
      <c r="A12" s="16" t="str">
        <f>Parameters!A$21</f>
        <v>Agric: vineyards</v>
      </c>
      <c r="B12" s="4"/>
      <c r="C12" s="4">
        <f>'Baseline calculations'!C44*(1-(1-'Benefit &amp; cost assumptions'!$F$3)*(1-'Benefit &amp; cost assumptions'!$F14)*(1-'Benefit &amp; cost assumptions'!$F42))</f>
        <v>0</v>
      </c>
      <c r="D12" s="4">
        <f>'Baseline calculations'!D44*(1-(1-'Benefit &amp; cost assumptions'!$F$3)*(1-'Benefit &amp; cost assumptions'!$F14)*(1-'Benefit &amp; cost assumptions'!$F42))</f>
        <v>0</v>
      </c>
      <c r="E12" s="4">
        <f>'Baseline calculations'!E44*(1-(1-'Benefit &amp; cost assumptions'!$F$3)*(1-'Benefit &amp; cost assumptions'!$F14)*(1-'Benefit &amp; cost assumptions'!$F42))</f>
        <v>0</v>
      </c>
      <c r="F12" s="4">
        <f>'Baseline calculations'!F44*(1-(1-'Benefit &amp; cost assumptions'!$F$3)*(1-'Benefit &amp; cost assumptions'!$F14)*(1-'Benefit &amp; cost assumptions'!$F42))</f>
        <v>0</v>
      </c>
      <c r="G12" s="4">
        <f>'Baseline calculations'!G44*(1-(1-'Benefit &amp; cost assumptions'!$F$3)*(1-'Benefit &amp; cost assumptions'!$F14)*(1-'Benefit &amp; cost assumptions'!$F42))</f>
        <v>0</v>
      </c>
      <c r="H12" s="4">
        <f>'Baseline calculations'!H44*(1-(1-'Benefit &amp; cost assumptions'!$F$3)*(1-'Benefit &amp; cost assumptions'!$F14)*(1-'Benefit &amp; cost assumptions'!$F42))</f>
        <v>0</v>
      </c>
      <c r="I12" s="4">
        <f>'Baseline calculations'!I44*(1-(1-'Benefit &amp; cost assumptions'!$F$3)*(1-'Benefit &amp; cost assumptions'!$F14)*(1-'Benefit &amp; cost assumptions'!$F42))</f>
        <v>0</v>
      </c>
      <c r="J12" s="4">
        <f>'Baseline calculations'!J44*(1-(1-'Benefit &amp; cost assumptions'!$F$3)*(1-'Benefit &amp; cost assumptions'!$F14)*(1-'Benefit &amp; cost assumptions'!$F42))</f>
        <v>0</v>
      </c>
      <c r="K12" s="4">
        <f>'Baseline calculations'!K44*(1-(1-'Benefit &amp; cost assumptions'!$F$3)*(1-'Benefit &amp; cost assumptions'!$F14)*(1-'Benefit &amp; cost assumptions'!$F42))</f>
        <v>0</v>
      </c>
      <c r="L12" s="4">
        <f>'Baseline calculations'!L44*(1-(1-'Benefit &amp; cost assumptions'!$F$3)*(1-'Benefit &amp; cost assumptions'!$F14)*(1-'Benefit &amp; cost assumptions'!$F42))</f>
        <v>0</v>
      </c>
      <c r="M12" s="4">
        <f>'Baseline calculations'!M44*(1-(1-'Benefit &amp; cost assumptions'!$F$3)*(1-'Benefit &amp; cost assumptions'!$F14)*(1-'Benefit &amp; cost assumptions'!$F42))</f>
        <v>0</v>
      </c>
      <c r="N12" s="4">
        <f>'Baseline calculations'!N44*(1-(1-'Benefit &amp; cost assumptions'!$F$3)*(1-'Benefit &amp; cost assumptions'!$F14)*(1-'Benefit &amp; cost assumptions'!$F42))</f>
        <v>0</v>
      </c>
      <c r="O12" s="4">
        <f>'Baseline calculations'!O44*(1-(1-'Benefit &amp; cost assumptions'!$F$3)*(1-'Benefit &amp; cost assumptions'!$F14)*(1-'Benefit &amp; cost assumptions'!$F42))</f>
        <v>0</v>
      </c>
      <c r="P12" s="4">
        <f>'Baseline calculations'!P44*(1-(1-'Benefit &amp; cost assumptions'!$F$3)*(1-'Benefit &amp; cost assumptions'!$F14)*(1-'Benefit &amp; cost assumptions'!$F42))</f>
        <v>0</v>
      </c>
      <c r="Q12" s="4">
        <f>'Baseline calculations'!Q44*(1-(1-'Benefit &amp; cost assumptions'!$F$3)*(1-'Benefit &amp; cost assumptions'!$F14)*(1-'Benefit &amp; cost assumptions'!$F42))</f>
        <v>0</v>
      </c>
      <c r="R12" s="4">
        <f>'Baseline calculations'!R44*(1-(1-'Benefit &amp; cost assumptions'!$F$3)*(1-'Benefit &amp; cost assumptions'!$F14)*(1-'Benefit &amp; cost assumptions'!$F42))</f>
        <v>0</v>
      </c>
      <c r="S12" s="4">
        <f>'Baseline calculations'!S44*(1-(1-'Benefit &amp; cost assumptions'!$F$3)*(1-'Benefit &amp; cost assumptions'!$F14)*(1-'Benefit &amp; cost assumptions'!$F42))</f>
        <v>0</v>
      </c>
      <c r="T12" s="4">
        <f>'Baseline calculations'!T44*(1-(1-'Benefit &amp; cost assumptions'!$F$3)*(1-'Benefit &amp; cost assumptions'!$F14)*(1-'Benefit &amp; cost assumptions'!$F42))</f>
        <v>0</v>
      </c>
      <c r="U12" s="4">
        <f>'Baseline calculations'!U44*(1-(1-'Benefit &amp; cost assumptions'!$F$3)*(1-'Benefit &amp; cost assumptions'!$F14)*(1-'Benefit &amp; cost assumptions'!$F42))</f>
        <v>0</v>
      </c>
      <c r="V12" s="4">
        <f>'Baseline calculations'!V44*(1-(1-'Benefit &amp; cost assumptions'!$F$3)*(1-'Benefit &amp; cost assumptions'!$F14)*(1-'Benefit &amp; cost assumptions'!$F42))</f>
        <v>0</v>
      </c>
    </row>
    <row r="13" spans="1:22" x14ac:dyDescent="0.25">
      <c r="A13" s="16" t="str">
        <f>Parameters!A$22</f>
        <v>Agric: grazing</v>
      </c>
      <c r="B13" s="4"/>
      <c r="C13" s="4">
        <f>'Baseline calculations'!C45*(1-(1-'Benefit &amp; cost assumptions'!$F$3)*(1-'Benefit &amp; cost assumptions'!$F15)*(1-'Benefit &amp; cost assumptions'!$F43))</f>
        <v>0</v>
      </c>
      <c r="D13" s="4">
        <f>'Baseline calculations'!D45*(1-(1-'Benefit &amp; cost assumptions'!$F$3)*(1-'Benefit &amp; cost assumptions'!$F15)*(1-'Benefit &amp; cost assumptions'!$F43))</f>
        <v>0</v>
      </c>
      <c r="E13" s="4">
        <f>'Baseline calculations'!E45*(1-(1-'Benefit &amp; cost assumptions'!$F$3)*(1-'Benefit &amp; cost assumptions'!$F15)*(1-'Benefit &amp; cost assumptions'!$F43))</f>
        <v>0</v>
      </c>
      <c r="F13" s="4">
        <f>'Baseline calculations'!F45*(1-(1-'Benefit &amp; cost assumptions'!$F$3)*(1-'Benefit &amp; cost assumptions'!$F15)*(1-'Benefit &amp; cost assumptions'!$F43))</f>
        <v>0</v>
      </c>
      <c r="G13" s="4">
        <f>'Baseline calculations'!G45*(1-(1-'Benefit &amp; cost assumptions'!$F$3)*(1-'Benefit &amp; cost assumptions'!$F15)*(1-'Benefit &amp; cost assumptions'!$F43))</f>
        <v>0</v>
      </c>
      <c r="H13" s="4">
        <f>'Baseline calculations'!H45*(1-(1-'Benefit &amp; cost assumptions'!$F$3)*(1-'Benefit &amp; cost assumptions'!$F15)*(1-'Benefit &amp; cost assumptions'!$F43))</f>
        <v>0</v>
      </c>
      <c r="I13" s="4">
        <f>'Baseline calculations'!I45*(1-(1-'Benefit &amp; cost assumptions'!$F$3)*(1-'Benefit &amp; cost assumptions'!$F15)*(1-'Benefit &amp; cost assumptions'!$F43))</f>
        <v>0</v>
      </c>
      <c r="J13" s="4">
        <f>'Baseline calculations'!J45*(1-(1-'Benefit &amp; cost assumptions'!$F$3)*(1-'Benefit &amp; cost assumptions'!$F15)*(1-'Benefit &amp; cost assumptions'!$F43))</f>
        <v>0</v>
      </c>
      <c r="K13" s="4">
        <f>'Baseline calculations'!K45*(1-(1-'Benefit &amp; cost assumptions'!$F$3)*(1-'Benefit &amp; cost assumptions'!$F15)*(1-'Benefit &amp; cost assumptions'!$F43))</f>
        <v>0</v>
      </c>
      <c r="L13" s="4">
        <f>'Baseline calculations'!L45*(1-(1-'Benefit &amp; cost assumptions'!$F$3)*(1-'Benefit &amp; cost assumptions'!$F15)*(1-'Benefit &amp; cost assumptions'!$F43))</f>
        <v>0</v>
      </c>
      <c r="M13" s="4">
        <f>'Baseline calculations'!M45*(1-(1-'Benefit &amp; cost assumptions'!$F$3)*(1-'Benefit &amp; cost assumptions'!$F15)*(1-'Benefit &amp; cost assumptions'!$F43))</f>
        <v>0</v>
      </c>
      <c r="N13" s="4">
        <f>'Baseline calculations'!N45*(1-(1-'Benefit &amp; cost assumptions'!$F$3)*(1-'Benefit &amp; cost assumptions'!$F15)*(1-'Benefit &amp; cost assumptions'!$F43))</f>
        <v>0</v>
      </c>
      <c r="O13" s="4">
        <f>'Baseline calculations'!O45*(1-(1-'Benefit &amp; cost assumptions'!$F$3)*(1-'Benefit &amp; cost assumptions'!$F15)*(1-'Benefit &amp; cost assumptions'!$F43))</f>
        <v>0</v>
      </c>
      <c r="P13" s="4">
        <f>'Baseline calculations'!P45*(1-(1-'Benefit &amp; cost assumptions'!$F$3)*(1-'Benefit &amp; cost assumptions'!$F15)*(1-'Benefit &amp; cost assumptions'!$F43))</f>
        <v>0</v>
      </c>
      <c r="Q13" s="4">
        <f>'Baseline calculations'!Q45*(1-(1-'Benefit &amp; cost assumptions'!$F$3)*(1-'Benefit &amp; cost assumptions'!$F15)*(1-'Benefit &amp; cost assumptions'!$F43))</f>
        <v>0</v>
      </c>
      <c r="R13" s="4">
        <f>'Baseline calculations'!R45*(1-(1-'Benefit &amp; cost assumptions'!$F$3)*(1-'Benefit &amp; cost assumptions'!$F15)*(1-'Benefit &amp; cost assumptions'!$F43))</f>
        <v>0</v>
      </c>
      <c r="S13" s="4">
        <f>'Baseline calculations'!S45*(1-(1-'Benefit &amp; cost assumptions'!$F$3)*(1-'Benefit &amp; cost assumptions'!$F15)*(1-'Benefit &amp; cost assumptions'!$F43))</f>
        <v>0</v>
      </c>
      <c r="T13" s="4">
        <f>'Baseline calculations'!T45*(1-(1-'Benefit &amp; cost assumptions'!$F$3)*(1-'Benefit &amp; cost assumptions'!$F15)*(1-'Benefit &amp; cost assumptions'!$F43))</f>
        <v>0</v>
      </c>
      <c r="U13" s="4">
        <f>'Baseline calculations'!U45*(1-(1-'Benefit &amp; cost assumptions'!$F$3)*(1-'Benefit &amp; cost assumptions'!$F15)*(1-'Benefit &amp; cost assumptions'!$F43))</f>
        <v>0</v>
      </c>
      <c r="V13" s="4">
        <f>'Baseline calculations'!V45*(1-(1-'Benefit &amp; cost assumptions'!$F$3)*(1-'Benefit &amp; cost assumptions'!$F15)*(1-'Benefit &amp; cost assumptions'!$F43))</f>
        <v>0</v>
      </c>
    </row>
    <row r="14" spans="1:22" x14ac:dyDescent="0.25">
      <c r="A14" s="16" t="str">
        <f>Parameters!A$23</f>
        <v>Agric: vegetable growing</v>
      </c>
      <c r="B14" s="4"/>
      <c r="C14" s="4">
        <f>'Baseline calculations'!C46*(1-(1-'Benefit &amp; cost assumptions'!$F$3)*(1-'Benefit &amp; cost assumptions'!$F16)*(1-'Benefit &amp; cost assumptions'!$F44))</f>
        <v>0</v>
      </c>
      <c r="D14" s="4">
        <f>'Baseline calculations'!D46*(1-(1-'Benefit &amp; cost assumptions'!$F$3)*(1-'Benefit &amp; cost assumptions'!$F16)*(1-'Benefit &amp; cost assumptions'!$F44))</f>
        <v>0</v>
      </c>
      <c r="E14" s="4">
        <f>'Baseline calculations'!E46*(1-(1-'Benefit &amp; cost assumptions'!$F$3)*(1-'Benefit &amp; cost assumptions'!$F16)*(1-'Benefit &amp; cost assumptions'!$F44))</f>
        <v>0</v>
      </c>
      <c r="F14" s="4">
        <f>'Baseline calculations'!F46*(1-(1-'Benefit &amp; cost assumptions'!$F$3)*(1-'Benefit &amp; cost assumptions'!$F16)*(1-'Benefit &amp; cost assumptions'!$F44))</f>
        <v>0</v>
      </c>
      <c r="G14" s="4">
        <f>'Baseline calculations'!G46*(1-(1-'Benefit &amp; cost assumptions'!$F$3)*(1-'Benefit &amp; cost assumptions'!$F16)*(1-'Benefit &amp; cost assumptions'!$F44))</f>
        <v>0</v>
      </c>
      <c r="H14" s="4">
        <f>'Baseline calculations'!H46*(1-(1-'Benefit &amp; cost assumptions'!$F$3)*(1-'Benefit &amp; cost assumptions'!$F16)*(1-'Benefit &amp; cost assumptions'!$F44))</f>
        <v>0</v>
      </c>
      <c r="I14" s="4">
        <f>'Baseline calculations'!I46*(1-(1-'Benefit &amp; cost assumptions'!$F$3)*(1-'Benefit &amp; cost assumptions'!$F16)*(1-'Benefit &amp; cost assumptions'!$F44))</f>
        <v>0</v>
      </c>
      <c r="J14" s="4">
        <f>'Baseline calculations'!J46*(1-(1-'Benefit &amp; cost assumptions'!$F$3)*(1-'Benefit &amp; cost assumptions'!$F16)*(1-'Benefit &amp; cost assumptions'!$F44))</f>
        <v>0</v>
      </c>
      <c r="K14" s="4">
        <f>'Baseline calculations'!K46*(1-(1-'Benefit &amp; cost assumptions'!$F$3)*(1-'Benefit &amp; cost assumptions'!$F16)*(1-'Benefit &amp; cost assumptions'!$F44))</f>
        <v>0</v>
      </c>
      <c r="L14" s="4">
        <f>'Baseline calculations'!L46*(1-(1-'Benefit &amp; cost assumptions'!$F$3)*(1-'Benefit &amp; cost assumptions'!$F16)*(1-'Benefit &amp; cost assumptions'!$F44))</f>
        <v>0</v>
      </c>
      <c r="M14" s="4">
        <f>'Baseline calculations'!M46*(1-(1-'Benefit &amp; cost assumptions'!$F$3)*(1-'Benefit &amp; cost assumptions'!$F16)*(1-'Benefit &amp; cost assumptions'!$F44))</f>
        <v>0</v>
      </c>
      <c r="N14" s="4">
        <f>'Baseline calculations'!N46*(1-(1-'Benefit &amp; cost assumptions'!$F$3)*(1-'Benefit &amp; cost assumptions'!$F16)*(1-'Benefit &amp; cost assumptions'!$F44))</f>
        <v>0</v>
      </c>
      <c r="O14" s="4">
        <f>'Baseline calculations'!O46*(1-(1-'Benefit &amp; cost assumptions'!$F$3)*(1-'Benefit &amp; cost assumptions'!$F16)*(1-'Benefit &amp; cost assumptions'!$F44))</f>
        <v>0</v>
      </c>
      <c r="P14" s="4">
        <f>'Baseline calculations'!P46*(1-(1-'Benefit &amp; cost assumptions'!$F$3)*(1-'Benefit &amp; cost assumptions'!$F16)*(1-'Benefit &amp; cost assumptions'!$F44))</f>
        <v>0</v>
      </c>
      <c r="Q14" s="4">
        <f>'Baseline calculations'!Q46*(1-(1-'Benefit &amp; cost assumptions'!$F$3)*(1-'Benefit &amp; cost assumptions'!$F16)*(1-'Benefit &amp; cost assumptions'!$F44))</f>
        <v>0</v>
      </c>
      <c r="R14" s="4">
        <f>'Baseline calculations'!R46*(1-(1-'Benefit &amp; cost assumptions'!$F$3)*(1-'Benefit &amp; cost assumptions'!$F16)*(1-'Benefit &amp; cost assumptions'!$F44))</f>
        <v>0</v>
      </c>
      <c r="S14" s="4">
        <f>'Baseline calculations'!S46*(1-(1-'Benefit &amp; cost assumptions'!$F$3)*(1-'Benefit &amp; cost assumptions'!$F16)*(1-'Benefit &amp; cost assumptions'!$F44))</f>
        <v>0</v>
      </c>
      <c r="T14" s="4">
        <f>'Baseline calculations'!T46*(1-(1-'Benefit &amp; cost assumptions'!$F$3)*(1-'Benefit &amp; cost assumptions'!$F16)*(1-'Benefit &amp; cost assumptions'!$F44))</f>
        <v>0</v>
      </c>
      <c r="U14" s="4">
        <f>'Baseline calculations'!U46*(1-(1-'Benefit &amp; cost assumptions'!$F$3)*(1-'Benefit &amp; cost assumptions'!$F16)*(1-'Benefit &amp; cost assumptions'!$F44))</f>
        <v>0</v>
      </c>
      <c r="V14" s="4">
        <f>'Baseline calculations'!V46*(1-(1-'Benefit &amp; cost assumptions'!$F$3)*(1-'Benefit &amp; cost assumptions'!$F16)*(1-'Benefit &amp; cost assumptions'!$F44))</f>
        <v>0</v>
      </c>
    </row>
    <row r="15" spans="1:22" x14ac:dyDescent="0.25">
      <c r="A15" s="16" t="str">
        <f>Parameters!A$24</f>
        <v>Infrastructure: Freeway</v>
      </c>
      <c r="B15" s="4"/>
      <c r="C15" s="4">
        <f>'Baseline calculations'!C47*(1-(1-'Benefit &amp; cost assumptions'!$F$3)*(1-'Benefit &amp; cost assumptions'!$F17)*(1-'Benefit &amp; cost assumptions'!$F45))</f>
        <v>0</v>
      </c>
      <c r="D15" s="4">
        <f>'Baseline calculations'!D47*(1-(1-'Benefit &amp; cost assumptions'!$F$3)*(1-'Benefit &amp; cost assumptions'!$F17)*(1-'Benefit &amp; cost assumptions'!$F45))</f>
        <v>0</v>
      </c>
      <c r="E15" s="4">
        <f>'Baseline calculations'!E47*(1-(1-'Benefit &amp; cost assumptions'!$F$3)*(1-'Benefit &amp; cost assumptions'!$F17)*(1-'Benefit &amp; cost assumptions'!$F45))</f>
        <v>0</v>
      </c>
      <c r="F15" s="4">
        <f>'Baseline calculations'!F47*(1-(1-'Benefit &amp; cost assumptions'!$F$3)*(1-'Benefit &amp; cost assumptions'!$F17)*(1-'Benefit &amp; cost assumptions'!$F45))</f>
        <v>0</v>
      </c>
      <c r="G15" s="4">
        <f>'Baseline calculations'!G47*(1-(1-'Benefit &amp; cost assumptions'!$F$3)*(1-'Benefit &amp; cost assumptions'!$F17)*(1-'Benefit &amp; cost assumptions'!$F45))</f>
        <v>0</v>
      </c>
      <c r="H15" s="4">
        <f>'Baseline calculations'!H47*(1-(1-'Benefit &amp; cost assumptions'!$F$3)*(1-'Benefit &amp; cost assumptions'!$F17)*(1-'Benefit &amp; cost assumptions'!$F45))</f>
        <v>0</v>
      </c>
      <c r="I15" s="4">
        <f>'Baseline calculations'!I47*(1-(1-'Benefit &amp; cost assumptions'!$F$3)*(1-'Benefit &amp; cost assumptions'!$F17)*(1-'Benefit &amp; cost assumptions'!$F45))</f>
        <v>0</v>
      </c>
      <c r="J15" s="4">
        <f>'Baseline calculations'!J47*(1-(1-'Benefit &amp; cost assumptions'!$F$3)*(1-'Benefit &amp; cost assumptions'!$F17)*(1-'Benefit &amp; cost assumptions'!$F45))</f>
        <v>0</v>
      </c>
      <c r="K15" s="4">
        <f>'Baseline calculations'!K47*(1-(1-'Benefit &amp; cost assumptions'!$F$3)*(1-'Benefit &amp; cost assumptions'!$F17)*(1-'Benefit &amp; cost assumptions'!$F45))</f>
        <v>0</v>
      </c>
      <c r="L15" s="4">
        <f>'Baseline calculations'!L47*(1-(1-'Benefit &amp; cost assumptions'!$F$3)*(1-'Benefit &amp; cost assumptions'!$F17)*(1-'Benefit &amp; cost assumptions'!$F45))</f>
        <v>0</v>
      </c>
      <c r="M15" s="4">
        <f>'Baseline calculations'!M47*(1-(1-'Benefit &amp; cost assumptions'!$F$3)*(1-'Benefit &amp; cost assumptions'!$F17)*(1-'Benefit &amp; cost assumptions'!$F45))</f>
        <v>0</v>
      </c>
      <c r="N15" s="4">
        <f>'Baseline calculations'!N47*(1-(1-'Benefit &amp; cost assumptions'!$F$3)*(1-'Benefit &amp; cost assumptions'!$F17)*(1-'Benefit &amp; cost assumptions'!$F45))</f>
        <v>0</v>
      </c>
      <c r="O15" s="4">
        <f>'Baseline calculations'!O47*(1-(1-'Benefit &amp; cost assumptions'!$F$3)*(1-'Benefit &amp; cost assumptions'!$F17)*(1-'Benefit &amp; cost assumptions'!$F45))</f>
        <v>0</v>
      </c>
      <c r="P15" s="4">
        <f>'Baseline calculations'!P47*(1-(1-'Benefit &amp; cost assumptions'!$F$3)*(1-'Benefit &amp; cost assumptions'!$F17)*(1-'Benefit &amp; cost assumptions'!$F45))</f>
        <v>0</v>
      </c>
      <c r="Q15" s="4">
        <f>'Baseline calculations'!Q47*(1-(1-'Benefit &amp; cost assumptions'!$F$3)*(1-'Benefit &amp; cost assumptions'!$F17)*(1-'Benefit &amp; cost assumptions'!$F45))</f>
        <v>0</v>
      </c>
      <c r="R15" s="4">
        <f>'Baseline calculations'!R47*(1-(1-'Benefit &amp; cost assumptions'!$F$3)*(1-'Benefit &amp; cost assumptions'!$F17)*(1-'Benefit &amp; cost assumptions'!$F45))</f>
        <v>0</v>
      </c>
      <c r="S15" s="4">
        <f>'Baseline calculations'!S47*(1-(1-'Benefit &amp; cost assumptions'!$F$3)*(1-'Benefit &amp; cost assumptions'!$F17)*(1-'Benefit &amp; cost assumptions'!$F45))</f>
        <v>0</v>
      </c>
      <c r="T15" s="4">
        <f>'Baseline calculations'!T47*(1-(1-'Benefit &amp; cost assumptions'!$F$3)*(1-'Benefit &amp; cost assumptions'!$F17)*(1-'Benefit &amp; cost assumptions'!$F45))</f>
        <v>0</v>
      </c>
      <c r="U15" s="4">
        <f>'Baseline calculations'!U47*(1-(1-'Benefit &amp; cost assumptions'!$F$3)*(1-'Benefit &amp; cost assumptions'!$F17)*(1-'Benefit &amp; cost assumptions'!$F45))</f>
        <v>0</v>
      </c>
      <c r="V15" s="4">
        <f>'Baseline calculations'!V47*(1-(1-'Benefit &amp; cost assumptions'!$F$3)*(1-'Benefit &amp; cost assumptions'!$F17)*(1-'Benefit &amp; cost assumptions'!$F45))</f>
        <v>0</v>
      </c>
    </row>
    <row r="16" spans="1:22" x14ac:dyDescent="0.25">
      <c r="A16" s="16" t="str">
        <f>Parameters!A$25</f>
        <v>Infrastructure: Rail corridor</v>
      </c>
      <c r="B16" s="4"/>
      <c r="C16" s="4">
        <f>'Baseline calculations'!C48*(1-(1-'Benefit &amp; cost assumptions'!$F$3)*(1-'Benefit &amp; cost assumptions'!$F18)*(1-'Benefit &amp; cost assumptions'!$F46))</f>
        <v>0</v>
      </c>
      <c r="D16" s="4">
        <f>'Baseline calculations'!D48*(1-(1-'Benefit &amp; cost assumptions'!$F$3)*(1-'Benefit &amp; cost assumptions'!$F18)*(1-'Benefit &amp; cost assumptions'!$F46))</f>
        <v>0</v>
      </c>
      <c r="E16" s="4">
        <f>'Baseline calculations'!E48*(1-(1-'Benefit &amp; cost assumptions'!$F$3)*(1-'Benefit &amp; cost assumptions'!$F18)*(1-'Benefit &amp; cost assumptions'!$F46))</f>
        <v>0</v>
      </c>
      <c r="F16" s="4">
        <f>'Baseline calculations'!F48*(1-(1-'Benefit &amp; cost assumptions'!$F$3)*(1-'Benefit &amp; cost assumptions'!$F18)*(1-'Benefit &amp; cost assumptions'!$F46))</f>
        <v>0</v>
      </c>
      <c r="G16" s="4">
        <f>'Baseline calculations'!G48*(1-(1-'Benefit &amp; cost assumptions'!$F$3)*(1-'Benefit &amp; cost assumptions'!$F18)*(1-'Benefit &amp; cost assumptions'!$F46))</f>
        <v>0</v>
      </c>
      <c r="H16" s="4">
        <f>'Baseline calculations'!H48*(1-(1-'Benefit &amp; cost assumptions'!$F$3)*(1-'Benefit &amp; cost assumptions'!$F18)*(1-'Benefit &amp; cost assumptions'!$F46))</f>
        <v>0</v>
      </c>
      <c r="I16" s="4">
        <f>'Baseline calculations'!I48*(1-(1-'Benefit &amp; cost assumptions'!$F$3)*(1-'Benefit &amp; cost assumptions'!$F18)*(1-'Benefit &amp; cost assumptions'!$F46))</f>
        <v>0</v>
      </c>
      <c r="J16" s="4">
        <f>'Baseline calculations'!J48*(1-(1-'Benefit &amp; cost assumptions'!$F$3)*(1-'Benefit &amp; cost assumptions'!$F18)*(1-'Benefit &amp; cost assumptions'!$F46))</f>
        <v>0</v>
      </c>
      <c r="K16" s="4">
        <f>'Baseline calculations'!K48*(1-(1-'Benefit &amp; cost assumptions'!$F$3)*(1-'Benefit &amp; cost assumptions'!$F18)*(1-'Benefit &amp; cost assumptions'!$F46))</f>
        <v>0</v>
      </c>
      <c r="L16" s="4">
        <f>'Baseline calculations'!L48*(1-(1-'Benefit &amp; cost assumptions'!$F$3)*(1-'Benefit &amp; cost assumptions'!$F18)*(1-'Benefit &amp; cost assumptions'!$F46))</f>
        <v>0</v>
      </c>
      <c r="M16" s="4">
        <f>'Baseline calculations'!M48*(1-(1-'Benefit &amp; cost assumptions'!$F$3)*(1-'Benefit &amp; cost assumptions'!$F18)*(1-'Benefit &amp; cost assumptions'!$F46))</f>
        <v>0</v>
      </c>
      <c r="N16" s="4">
        <f>'Baseline calculations'!N48*(1-(1-'Benefit &amp; cost assumptions'!$F$3)*(1-'Benefit &amp; cost assumptions'!$F18)*(1-'Benefit &amp; cost assumptions'!$F46))</f>
        <v>0</v>
      </c>
      <c r="O16" s="4">
        <f>'Baseline calculations'!O48*(1-(1-'Benefit &amp; cost assumptions'!$F$3)*(1-'Benefit &amp; cost assumptions'!$F18)*(1-'Benefit &amp; cost assumptions'!$F46))</f>
        <v>0</v>
      </c>
      <c r="P16" s="4">
        <f>'Baseline calculations'!P48*(1-(1-'Benefit &amp; cost assumptions'!$F$3)*(1-'Benefit &amp; cost assumptions'!$F18)*(1-'Benefit &amp; cost assumptions'!$F46))</f>
        <v>0</v>
      </c>
      <c r="Q16" s="4">
        <f>'Baseline calculations'!Q48*(1-(1-'Benefit &amp; cost assumptions'!$F$3)*(1-'Benefit &amp; cost assumptions'!$F18)*(1-'Benefit &amp; cost assumptions'!$F46))</f>
        <v>0</v>
      </c>
      <c r="R16" s="4">
        <f>'Baseline calculations'!R48*(1-(1-'Benefit &amp; cost assumptions'!$F$3)*(1-'Benefit &amp; cost assumptions'!$F18)*(1-'Benefit &amp; cost assumptions'!$F46))</f>
        <v>0</v>
      </c>
      <c r="S16" s="4">
        <f>'Baseline calculations'!S48*(1-(1-'Benefit &amp; cost assumptions'!$F$3)*(1-'Benefit &amp; cost assumptions'!$F18)*(1-'Benefit &amp; cost assumptions'!$F46))</f>
        <v>0</v>
      </c>
      <c r="T16" s="4">
        <f>'Baseline calculations'!T48*(1-(1-'Benefit &amp; cost assumptions'!$F$3)*(1-'Benefit &amp; cost assumptions'!$F18)*(1-'Benefit &amp; cost assumptions'!$F46))</f>
        <v>0</v>
      </c>
      <c r="U16" s="4">
        <f>'Baseline calculations'!U48*(1-(1-'Benefit &amp; cost assumptions'!$F$3)*(1-'Benefit &amp; cost assumptions'!$F18)*(1-'Benefit &amp; cost assumptions'!$F46))</f>
        <v>0</v>
      </c>
      <c r="V16" s="4">
        <f>'Baseline calculations'!V48*(1-(1-'Benefit &amp; cost assumptions'!$F$3)*(1-'Benefit &amp; cost assumptions'!$F18)*(1-'Benefit &amp; cost assumptions'!$F46))</f>
        <v>0</v>
      </c>
    </row>
    <row r="17" spans="1:22" x14ac:dyDescent="0.25">
      <c r="A17" s="16" t="str">
        <f>Parameters!A$26</f>
        <v>Infrastructure: Gas Pipeline</v>
      </c>
      <c r="B17" s="4"/>
      <c r="C17" s="4">
        <f>'Baseline calculations'!C49*(1-(1-'Benefit &amp; cost assumptions'!$F$3)*(1-'Benefit &amp; cost assumptions'!$F19)*(1-'Benefit &amp; cost assumptions'!$F47))</f>
        <v>0</v>
      </c>
      <c r="D17" s="4">
        <f>'Baseline calculations'!D49*(1-(1-'Benefit &amp; cost assumptions'!$F$3)*(1-'Benefit &amp; cost assumptions'!$F19)*(1-'Benefit &amp; cost assumptions'!$F47))</f>
        <v>0</v>
      </c>
      <c r="E17" s="4">
        <f>'Baseline calculations'!E49*(1-(1-'Benefit &amp; cost assumptions'!$F$3)*(1-'Benefit &amp; cost assumptions'!$F19)*(1-'Benefit &amp; cost assumptions'!$F47))</f>
        <v>0</v>
      </c>
      <c r="F17" s="4">
        <f>'Baseline calculations'!F49*(1-(1-'Benefit &amp; cost assumptions'!$F$3)*(1-'Benefit &amp; cost assumptions'!$F19)*(1-'Benefit &amp; cost assumptions'!$F47))</f>
        <v>0</v>
      </c>
      <c r="G17" s="4">
        <f>'Baseline calculations'!G49*(1-(1-'Benefit &amp; cost assumptions'!$F$3)*(1-'Benefit &amp; cost assumptions'!$F19)*(1-'Benefit &amp; cost assumptions'!$F47))</f>
        <v>0</v>
      </c>
      <c r="H17" s="4">
        <f>'Baseline calculations'!H49*(1-(1-'Benefit &amp; cost assumptions'!$F$3)*(1-'Benefit &amp; cost assumptions'!$F19)*(1-'Benefit &amp; cost assumptions'!$F47))</f>
        <v>0</v>
      </c>
      <c r="I17" s="4">
        <f>'Baseline calculations'!I49*(1-(1-'Benefit &amp; cost assumptions'!$F$3)*(1-'Benefit &amp; cost assumptions'!$F19)*(1-'Benefit &amp; cost assumptions'!$F47))</f>
        <v>0</v>
      </c>
      <c r="J17" s="4">
        <f>'Baseline calculations'!J49*(1-(1-'Benefit &amp; cost assumptions'!$F$3)*(1-'Benefit &amp; cost assumptions'!$F19)*(1-'Benefit &amp; cost assumptions'!$F47))</f>
        <v>0</v>
      </c>
      <c r="K17" s="4">
        <f>'Baseline calculations'!K49*(1-(1-'Benefit &amp; cost assumptions'!$F$3)*(1-'Benefit &amp; cost assumptions'!$F19)*(1-'Benefit &amp; cost assumptions'!$F47))</f>
        <v>0</v>
      </c>
      <c r="L17" s="4">
        <f>'Baseline calculations'!L49*(1-(1-'Benefit &amp; cost assumptions'!$F$3)*(1-'Benefit &amp; cost assumptions'!$F19)*(1-'Benefit &amp; cost assumptions'!$F47))</f>
        <v>0</v>
      </c>
      <c r="M17" s="4">
        <f>'Baseline calculations'!M49*(1-(1-'Benefit &amp; cost assumptions'!$F$3)*(1-'Benefit &amp; cost assumptions'!$F19)*(1-'Benefit &amp; cost assumptions'!$F47))</f>
        <v>0</v>
      </c>
      <c r="N17" s="4">
        <f>'Baseline calculations'!N49*(1-(1-'Benefit &amp; cost assumptions'!$F$3)*(1-'Benefit &amp; cost assumptions'!$F19)*(1-'Benefit &amp; cost assumptions'!$F47))</f>
        <v>0</v>
      </c>
      <c r="O17" s="4">
        <f>'Baseline calculations'!O49*(1-(1-'Benefit &amp; cost assumptions'!$F$3)*(1-'Benefit &amp; cost assumptions'!$F19)*(1-'Benefit &amp; cost assumptions'!$F47))</f>
        <v>0</v>
      </c>
      <c r="P17" s="4">
        <f>'Baseline calculations'!P49*(1-(1-'Benefit &amp; cost assumptions'!$F$3)*(1-'Benefit &amp; cost assumptions'!$F19)*(1-'Benefit &amp; cost assumptions'!$F47))</f>
        <v>0</v>
      </c>
      <c r="Q17" s="4">
        <f>'Baseline calculations'!Q49*(1-(1-'Benefit &amp; cost assumptions'!$F$3)*(1-'Benefit &amp; cost assumptions'!$F19)*(1-'Benefit &amp; cost assumptions'!$F47))</f>
        <v>0</v>
      </c>
      <c r="R17" s="4">
        <f>'Baseline calculations'!R49*(1-(1-'Benefit &amp; cost assumptions'!$F$3)*(1-'Benefit &amp; cost assumptions'!$F19)*(1-'Benefit &amp; cost assumptions'!$F47))</f>
        <v>0</v>
      </c>
      <c r="S17" s="4">
        <f>'Baseline calculations'!S49*(1-(1-'Benefit &amp; cost assumptions'!$F$3)*(1-'Benefit &amp; cost assumptions'!$F19)*(1-'Benefit &amp; cost assumptions'!$F47))</f>
        <v>0</v>
      </c>
      <c r="T17" s="4">
        <f>'Baseline calculations'!T49*(1-(1-'Benefit &amp; cost assumptions'!$F$3)*(1-'Benefit &amp; cost assumptions'!$F19)*(1-'Benefit &amp; cost assumptions'!$F47))</f>
        <v>0</v>
      </c>
      <c r="U17" s="4">
        <f>'Baseline calculations'!U49*(1-(1-'Benefit &amp; cost assumptions'!$F$3)*(1-'Benefit &amp; cost assumptions'!$F19)*(1-'Benefit &amp; cost assumptions'!$F47))</f>
        <v>0</v>
      </c>
      <c r="V17" s="4">
        <f>'Baseline calculations'!V49*(1-(1-'Benefit &amp; cost assumptions'!$F$3)*(1-'Benefit &amp; cost assumptions'!$F19)*(1-'Benefit &amp; cost assumptions'!$F47))</f>
        <v>0</v>
      </c>
    </row>
    <row r="18" spans="1:22" x14ac:dyDescent="0.25">
      <c r="A18" s="16" t="str">
        <f>Parameters!A$27</f>
        <v>Infrastructure: Tranmission Lines OH</v>
      </c>
      <c r="B18" s="4"/>
      <c r="C18" s="4">
        <f>'Baseline calculations'!C50*(1-(1-'Benefit &amp; cost assumptions'!$F$3)*(1-'Benefit &amp; cost assumptions'!$F20)*(1-'Benefit &amp; cost assumptions'!$F48))</f>
        <v>0</v>
      </c>
      <c r="D18" s="4">
        <f>'Baseline calculations'!D50*(1-(1-'Benefit &amp; cost assumptions'!$F$3)*(1-'Benefit &amp; cost assumptions'!$F20)*(1-'Benefit &amp; cost assumptions'!$F48))</f>
        <v>0</v>
      </c>
      <c r="E18" s="4">
        <f>'Baseline calculations'!E50*(1-(1-'Benefit &amp; cost assumptions'!$F$3)*(1-'Benefit &amp; cost assumptions'!$F20)*(1-'Benefit &amp; cost assumptions'!$F48))</f>
        <v>0</v>
      </c>
      <c r="F18" s="4">
        <f>'Baseline calculations'!F50*(1-(1-'Benefit &amp; cost assumptions'!$F$3)*(1-'Benefit &amp; cost assumptions'!$F20)*(1-'Benefit &amp; cost assumptions'!$F48))</f>
        <v>0</v>
      </c>
      <c r="G18" s="4">
        <f>'Baseline calculations'!G50*(1-(1-'Benefit &amp; cost assumptions'!$F$3)*(1-'Benefit &amp; cost assumptions'!$F20)*(1-'Benefit &amp; cost assumptions'!$F48))</f>
        <v>0</v>
      </c>
      <c r="H18" s="4">
        <f>'Baseline calculations'!H50*(1-(1-'Benefit &amp; cost assumptions'!$F$3)*(1-'Benefit &amp; cost assumptions'!$F20)*(1-'Benefit &amp; cost assumptions'!$F48))</f>
        <v>0</v>
      </c>
      <c r="I18" s="4">
        <f>'Baseline calculations'!I50*(1-(1-'Benefit &amp; cost assumptions'!$F$3)*(1-'Benefit &amp; cost assumptions'!$F20)*(1-'Benefit &amp; cost assumptions'!$F48))</f>
        <v>0</v>
      </c>
      <c r="J18" s="4">
        <f>'Baseline calculations'!J50*(1-(1-'Benefit &amp; cost assumptions'!$F$3)*(1-'Benefit &amp; cost assumptions'!$F20)*(1-'Benefit &amp; cost assumptions'!$F48))</f>
        <v>0</v>
      </c>
      <c r="K18" s="4">
        <f>'Baseline calculations'!K50*(1-(1-'Benefit &amp; cost assumptions'!$F$3)*(1-'Benefit &amp; cost assumptions'!$F20)*(1-'Benefit &amp; cost assumptions'!$F48))</f>
        <v>0</v>
      </c>
      <c r="L18" s="4">
        <f>'Baseline calculations'!L50*(1-(1-'Benefit &amp; cost assumptions'!$F$3)*(1-'Benefit &amp; cost assumptions'!$F20)*(1-'Benefit &amp; cost assumptions'!$F48))</f>
        <v>0</v>
      </c>
      <c r="M18" s="4">
        <f>'Baseline calculations'!M50*(1-(1-'Benefit &amp; cost assumptions'!$F$3)*(1-'Benefit &amp; cost assumptions'!$F20)*(1-'Benefit &amp; cost assumptions'!$F48))</f>
        <v>0</v>
      </c>
      <c r="N18" s="4">
        <f>'Baseline calculations'!N50*(1-(1-'Benefit &amp; cost assumptions'!$F$3)*(1-'Benefit &amp; cost assumptions'!$F20)*(1-'Benefit &amp; cost assumptions'!$F48))</f>
        <v>0</v>
      </c>
      <c r="O18" s="4">
        <f>'Baseline calculations'!O50*(1-(1-'Benefit &amp; cost assumptions'!$F$3)*(1-'Benefit &amp; cost assumptions'!$F20)*(1-'Benefit &amp; cost assumptions'!$F48))</f>
        <v>0</v>
      </c>
      <c r="P18" s="4">
        <f>'Baseline calculations'!P50*(1-(1-'Benefit &amp; cost assumptions'!$F$3)*(1-'Benefit &amp; cost assumptions'!$F20)*(1-'Benefit &amp; cost assumptions'!$F48))</f>
        <v>0</v>
      </c>
      <c r="Q18" s="4">
        <f>'Baseline calculations'!Q50*(1-(1-'Benefit &amp; cost assumptions'!$F$3)*(1-'Benefit &amp; cost assumptions'!$F20)*(1-'Benefit &amp; cost assumptions'!$F48))</f>
        <v>0</v>
      </c>
      <c r="R18" s="4">
        <f>'Baseline calculations'!R50*(1-(1-'Benefit &amp; cost assumptions'!$F$3)*(1-'Benefit &amp; cost assumptions'!$F20)*(1-'Benefit &amp; cost assumptions'!$F48))</f>
        <v>0</v>
      </c>
      <c r="S18" s="4">
        <f>'Baseline calculations'!S50*(1-(1-'Benefit &amp; cost assumptions'!$F$3)*(1-'Benefit &amp; cost assumptions'!$F20)*(1-'Benefit &amp; cost assumptions'!$F48))</f>
        <v>0</v>
      </c>
      <c r="T18" s="4">
        <f>'Baseline calculations'!T50*(1-(1-'Benefit &amp; cost assumptions'!$F$3)*(1-'Benefit &amp; cost assumptions'!$F20)*(1-'Benefit &amp; cost assumptions'!$F48))</f>
        <v>0</v>
      </c>
      <c r="U18" s="4">
        <f>'Baseline calculations'!U50*(1-(1-'Benefit &amp; cost assumptions'!$F$3)*(1-'Benefit &amp; cost assumptions'!$F20)*(1-'Benefit &amp; cost assumptions'!$F48))</f>
        <v>0</v>
      </c>
      <c r="V18" s="4">
        <f>'Baseline calculations'!V50*(1-(1-'Benefit &amp; cost assumptions'!$F$3)*(1-'Benefit &amp; cost assumptions'!$F20)*(1-'Benefit &amp; cost assumptions'!$F48))</f>
        <v>0</v>
      </c>
    </row>
    <row r="19" spans="1:22" x14ac:dyDescent="0.25">
      <c r="A19" s="16" t="str">
        <f>Parameters!A$28</f>
        <v>Infrastructure: Tranmission Lines UG</v>
      </c>
      <c r="B19" s="4"/>
      <c r="C19" s="4">
        <f>'Baseline calculations'!C51*(1-(1-'Benefit &amp; cost assumptions'!$F$3)*(1-'Benefit &amp; cost assumptions'!$F21)*(1-'Benefit &amp; cost assumptions'!$F49))</f>
        <v>0</v>
      </c>
      <c r="D19" s="4">
        <f>'Baseline calculations'!D51*(1-(1-'Benefit &amp; cost assumptions'!$F$3)*(1-'Benefit &amp; cost assumptions'!$F21)*(1-'Benefit &amp; cost assumptions'!$F49))</f>
        <v>0</v>
      </c>
      <c r="E19" s="4">
        <f>'Baseline calculations'!E51*(1-(1-'Benefit &amp; cost assumptions'!$F$3)*(1-'Benefit &amp; cost assumptions'!$F21)*(1-'Benefit &amp; cost assumptions'!$F49))</f>
        <v>0</v>
      </c>
      <c r="F19" s="4">
        <f>'Baseline calculations'!F51*(1-(1-'Benefit &amp; cost assumptions'!$F$3)*(1-'Benefit &amp; cost assumptions'!$F21)*(1-'Benefit &amp; cost assumptions'!$F49))</f>
        <v>0</v>
      </c>
      <c r="G19" s="4">
        <f>'Baseline calculations'!G51*(1-(1-'Benefit &amp; cost assumptions'!$F$3)*(1-'Benefit &amp; cost assumptions'!$F21)*(1-'Benefit &amp; cost assumptions'!$F49))</f>
        <v>0</v>
      </c>
      <c r="H19" s="4">
        <f>'Baseline calculations'!H51*(1-(1-'Benefit &amp; cost assumptions'!$F$3)*(1-'Benefit &amp; cost assumptions'!$F21)*(1-'Benefit &amp; cost assumptions'!$F49))</f>
        <v>0</v>
      </c>
      <c r="I19" s="4">
        <f>'Baseline calculations'!I51*(1-(1-'Benefit &amp; cost assumptions'!$F$3)*(1-'Benefit &amp; cost assumptions'!$F21)*(1-'Benefit &amp; cost assumptions'!$F49))</f>
        <v>0</v>
      </c>
      <c r="J19" s="4">
        <f>'Baseline calculations'!J51*(1-(1-'Benefit &amp; cost assumptions'!$F$3)*(1-'Benefit &amp; cost assumptions'!$F21)*(1-'Benefit &amp; cost assumptions'!$F49))</f>
        <v>0</v>
      </c>
      <c r="K19" s="4">
        <f>'Baseline calculations'!K51*(1-(1-'Benefit &amp; cost assumptions'!$F$3)*(1-'Benefit &amp; cost assumptions'!$F21)*(1-'Benefit &amp; cost assumptions'!$F49))</f>
        <v>0</v>
      </c>
      <c r="L19" s="4">
        <f>'Baseline calculations'!L51*(1-(1-'Benefit &amp; cost assumptions'!$F$3)*(1-'Benefit &amp; cost assumptions'!$F21)*(1-'Benefit &amp; cost assumptions'!$F49))</f>
        <v>0</v>
      </c>
      <c r="M19" s="4">
        <f>'Baseline calculations'!M51*(1-(1-'Benefit &amp; cost assumptions'!$F$3)*(1-'Benefit &amp; cost assumptions'!$F21)*(1-'Benefit &amp; cost assumptions'!$F49))</f>
        <v>0</v>
      </c>
      <c r="N19" s="4">
        <f>'Baseline calculations'!N51*(1-(1-'Benefit &amp; cost assumptions'!$F$3)*(1-'Benefit &amp; cost assumptions'!$F21)*(1-'Benefit &amp; cost assumptions'!$F49))</f>
        <v>0</v>
      </c>
      <c r="O19" s="4">
        <f>'Baseline calculations'!O51*(1-(1-'Benefit &amp; cost assumptions'!$F$3)*(1-'Benefit &amp; cost assumptions'!$F21)*(1-'Benefit &amp; cost assumptions'!$F49))</f>
        <v>0</v>
      </c>
      <c r="P19" s="4">
        <f>'Baseline calculations'!P51*(1-(1-'Benefit &amp; cost assumptions'!$F$3)*(1-'Benefit &amp; cost assumptions'!$F21)*(1-'Benefit &amp; cost assumptions'!$F49))</f>
        <v>0</v>
      </c>
      <c r="Q19" s="4">
        <f>'Baseline calculations'!Q51*(1-(1-'Benefit &amp; cost assumptions'!$F$3)*(1-'Benefit &amp; cost assumptions'!$F21)*(1-'Benefit &amp; cost assumptions'!$F49))</f>
        <v>0</v>
      </c>
      <c r="R19" s="4">
        <f>'Baseline calculations'!R51*(1-(1-'Benefit &amp; cost assumptions'!$F$3)*(1-'Benefit &amp; cost assumptions'!$F21)*(1-'Benefit &amp; cost assumptions'!$F49))</f>
        <v>0</v>
      </c>
      <c r="S19" s="4">
        <f>'Baseline calculations'!S51*(1-(1-'Benefit &amp; cost assumptions'!$F$3)*(1-'Benefit &amp; cost assumptions'!$F21)*(1-'Benefit &amp; cost assumptions'!$F49))</f>
        <v>0</v>
      </c>
      <c r="T19" s="4">
        <f>'Baseline calculations'!T51*(1-(1-'Benefit &amp; cost assumptions'!$F$3)*(1-'Benefit &amp; cost assumptions'!$F21)*(1-'Benefit &amp; cost assumptions'!$F49))</f>
        <v>0</v>
      </c>
      <c r="U19" s="4">
        <f>'Baseline calculations'!U51*(1-(1-'Benefit &amp; cost assumptions'!$F$3)*(1-'Benefit &amp; cost assumptions'!$F21)*(1-'Benefit &amp; cost assumptions'!$F49))</f>
        <v>0</v>
      </c>
      <c r="V19" s="4">
        <f>'Baseline calculations'!V51*(1-(1-'Benefit &amp; cost assumptions'!$F$3)*(1-'Benefit &amp; cost assumptions'!$F21)*(1-'Benefit &amp; cost assumptions'!$F49))</f>
        <v>0</v>
      </c>
    </row>
    <row r="20" spans="1:22" x14ac:dyDescent="0.25">
      <c r="A20" s="16" t="str">
        <f>Parameters!A$29</f>
        <v>Special purpose protection zones; Schools etc</v>
      </c>
      <c r="B20" s="4"/>
      <c r="C20" s="4">
        <f>'Baseline calculations'!C52*(1-(1-'Benefit &amp; cost assumptions'!$F$3)*(1-'Benefit &amp; cost assumptions'!$F22)*(1-'Benefit &amp; cost assumptions'!$F50))</f>
        <v>0</v>
      </c>
      <c r="D20" s="4">
        <f>'Baseline calculations'!D52*(1-(1-'Benefit &amp; cost assumptions'!$F$3)*(1-'Benefit &amp; cost assumptions'!$F22)*(1-'Benefit &amp; cost assumptions'!$F50))</f>
        <v>0</v>
      </c>
      <c r="E20" s="4">
        <f>'Baseline calculations'!E52*(1-(1-'Benefit &amp; cost assumptions'!$F$3)*(1-'Benefit &amp; cost assumptions'!$F22)*(1-'Benefit &amp; cost assumptions'!$F50))</f>
        <v>0</v>
      </c>
      <c r="F20" s="4">
        <f>'Baseline calculations'!F52*(1-(1-'Benefit &amp; cost assumptions'!$F$3)*(1-'Benefit &amp; cost assumptions'!$F22)*(1-'Benefit &amp; cost assumptions'!$F50))</f>
        <v>0</v>
      </c>
      <c r="G20" s="4">
        <f>'Baseline calculations'!G52*(1-(1-'Benefit &amp; cost assumptions'!$F$3)*(1-'Benefit &amp; cost assumptions'!$F22)*(1-'Benefit &amp; cost assumptions'!$F50))</f>
        <v>0</v>
      </c>
      <c r="H20" s="4">
        <f>'Baseline calculations'!H52*(1-(1-'Benefit &amp; cost assumptions'!$F$3)*(1-'Benefit &amp; cost assumptions'!$F22)*(1-'Benefit &amp; cost assumptions'!$F50))</f>
        <v>0</v>
      </c>
      <c r="I20" s="4">
        <f>'Baseline calculations'!I52*(1-(1-'Benefit &amp; cost assumptions'!$F$3)*(1-'Benefit &amp; cost assumptions'!$F22)*(1-'Benefit &amp; cost assumptions'!$F50))</f>
        <v>0</v>
      </c>
      <c r="J20" s="4">
        <f>'Baseline calculations'!J52*(1-(1-'Benefit &amp; cost assumptions'!$F$3)*(1-'Benefit &amp; cost assumptions'!$F22)*(1-'Benefit &amp; cost assumptions'!$F50))</f>
        <v>0</v>
      </c>
      <c r="K20" s="4">
        <f>'Baseline calculations'!K52*(1-(1-'Benefit &amp; cost assumptions'!$F$3)*(1-'Benefit &amp; cost assumptions'!$F22)*(1-'Benefit &amp; cost assumptions'!$F50))</f>
        <v>0</v>
      </c>
      <c r="L20" s="4">
        <f>'Baseline calculations'!L52*(1-(1-'Benefit &amp; cost assumptions'!$F$3)*(1-'Benefit &amp; cost assumptions'!$F22)*(1-'Benefit &amp; cost assumptions'!$F50))</f>
        <v>0</v>
      </c>
      <c r="M20" s="4">
        <f>'Baseline calculations'!M52*(1-(1-'Benefit &amp; cost assumptions'!$F$3)*(1-'Benefit &amp; cost assumptions'!$F22)*(1-'Benefit &amp; cost assumptions'!$F50))</f>
        <v>0</v>
      </c>
      <c r="N20" s="4">
        <f>'Baseline calculations'!N52*(1-(1-'Benefit &amp; cost assumptions'!$F$3)*(1-'Benefit &amp; cost assumptions'!$F22)*(1-'Benefit &amp; cost assumptions'!$F50))</f>
        <v>0</v>
      </c>
      <c r="O20" s="4">
        <f>'Baseline calculations'!O52*(1-(1-'Benefit &amp; cost assumptions'!$F$3)*(1-'Benefit &amp; cost assumptions'!$F22)*(1-'Benefit &amp; cost assumptions'!$F50))</f>
        <v>0</v>
      </c>
      <c r="P20" s="4">
        <f>'Baseline calculations'!P52*(1-(1-'Benefit &amp; cost assumptions'!$F$3)*(1-'Benefit &amp; cost assumptions'!$F22)*(1-'Benefit &amp; cost assumptions'!$F50))</f>
        <v>0</v>
      </c>
      <c r="Q20" s="4">
        <f>'Baseline calculations'!Q52*(1-(1-'Benefit &amp; cost assumptions'!$F$3)*(1-'Benefit &amp; cost assumptions'!$F22)*(1-'Benefit &amp; cost assumptions'!$F50))</f>
        <v>0</v>
      </c>
      <c r="R20" s="4">
        <f>'Baseline calculations'!R52*(1-(1-'Benefit &amp; cost assumptions'!$F$3)*(1-'Benefit &amp; cost assumptions'!$F22)*(1-'Benefit &amp; cost assumptions'!$F50))</f>
        <v>0</v>
      </c>
      <c r="S20" s="4">
        <f>'Baseline calculations'!S52*(1-(1-'Benefit &amp; cost assumptions'!$F$3)*(1-'Benefit &amp; cost assumptions'!$F22)*(1-'Benefit &amp; cost assumptions'!$F50))</f>
        <v>0</v>
      </c>
      <c r="T20" s="4">
        <f>'Baseline calculations'!T52*(1-(1-'Benefit &amp; cost assumptions'!$F$3)*(1-'Benefit &amp; cost assumptions'!$F22)*(1-'Benefit &amp; cost assumptions'!$F50))</f>
        <v>0</v>
      </c>
      <c r="U20" s="4">
        <f>'Baseline calculations'!U52*(1-(1-'Benefit &amp; cost assumptions'!$F$3)*(1-'Benefit &amp; cost assumptions'!$F22)*(1-'Benefit &amp; cost assumptions'!$F50))</f>
        <v>0</v>
      </c>
      <c r="V20" s="4">
        <f>'Baseline calculations'!V52*(1-(1-'Benefit &amp; cost assumptions'!$F$3)*(1-'Benefit &amp; cost assumptions'!$F22)*(1-'Benefit &amp; cost assumptions'!$F50))</f>
        <v>0</v>
      </c>
    </row>
    <row r="21" spans="1:22" x14ac:dyDescent="0.25">
      <c r="A21" s="16" t="str">
        <f>Parameters!A$30</f>
        <v>Agric: Horse studs</v>
      </c>
      <c r="B21" s="4"/>
      <c r="C21" s="4">
        <f>'Baseline calculations'!C53*(1-(1-'Benefit &amp; cost assumptions'!$F$3)*(1-'Benefit &amp; cost assumptions'!$F23)*(1-'Benefit &amp; cost assumptions'!$F51))</f>
        <v>0</v>
      </c>
      <c r="D21" s="4">
        <f>'Baseline calculations'!D53*(1-(1-'Benefit &amp; cost assumptions'!$F$3)*(1-'Benefit &amp; cost assumptions'!$F23)*(1-'Benefit &amp; cost assumptions'!$F51))</f>
        <v>0</v>
      </c>
      <c r="E21" s="4">
        <f>'Baseline calculations'!E53*(1-(1-'Benefit &amp; cost assumptions'!$F$3)*(1-'Benefit &amp; cost assumptions'!$F23)*(1-'Benefit &amp; cost assumptions'!$F51))</f>
        <v>0</v>
      </c>
      <c r="F21" s="4">
        <f>'Baseline calculations'!F53*(1-(1-'Benefit &amp; cost assumptions'!$F$3)*(1-'Benefit &amp; cost assumptions'!$F23)*(1-'Benefit &amp; cost assumptions'!$F51))</f>
        <v>0</v>
      </c>
      <c r="G21" s="4">
        <f>'Baseline calculations'!G53*(1-(1-'Benefit &amp; cost assumptions'!$F$3)*(1-'Benefit &amp; cost assumptions'!$F23)*(1-'Benefit &amp; cost assumptions'!$F51))</f>
        <v>0</v>
      </c>
      <c r="H21" s="4">
        <f>'Baseline calculations'!H53*(1-(1-'Benefit &amp; cost assumptions'!$F$3)*(1-'Benefit &amp; cost assumptions'!$F23)*(1-'Benefit &amp; cost assumptions'!$F51))</f>
        <v>0</v>
      </c>
      <c r="I21" s="4">
        <f>'Baseline calculations'!I53*(1-(1-'Benefit &amp; cost assumptions'!$F$3)*(1-'Benefit &amp; cost assumptions'!$F23)*(1-'Benefit &amp; cost assumptions'!$F51))</f>
        <v>0</v>
      </c>
      <c r="J21" s="4">
        <f>'Baseline calculations'!J53*(1-(1-'Benefit &amp; cost assumptions'!$F$3)*(1-'Benefit &amp; cost assumptions'!$F23)*(1-'Benefit &amp; cost assumptions'!$F51))</f>
        <v>0</v>
      </c>
      <c r="K21" s="4">
        <f>'Baseline calculations'!K53*(1-(1-'Benefit &amp; cost assumptions'!$F$3)*(1-'Benefit &amp; cost assumptions'!$F23)*(1-'Benefit &amp; cost assumptions'!$F51))</f>
        <v>0</v>
      </c>
      <c r="L21" s="4">
        <f>'Baseline calculations'!L53*(1-(1-'Benefit &amp; cost assumptions'!$F$3)*(1-'Benefit &amp; cost assumptions'!$F23)*(1-'Benefit &amp; cost assumptions'!$F51))</f>
        <v>0</v>
      </c>
      <c r="M21" s="4">
        <f>'Baseline calculations'!M53*(1-(1-'Benefit &amp; cost assumptions'!$F$3)*(1-'Benefit &amp; cost assumptions'!$F23)*(1-'Benefit &amp; cost assumptions'!$F51))</f>
        <v>0</v>
      </c>
      <c r="N21" s="4">
        <f>'Baseline calculations'!N53*(1-(1-'Benefit &amp; cost assumptions'!$F$3)*(1-'Benefit &amp; cost assumptions'!$F23)*(1-'Benefit &amp; cost assumptions'!$F51))</f>
        <v>0</v>
      </c>
      <c r="O21" s="4">
        <f>'Baseline calculations'!O53*(1-(1-'Benefit &amp; cost assumptions'!$F$3)*(1-'Benefit &amp; cost assumptions'!$F23)*(1-'Benefit &amp; cost assumptions'!$F51))</f>
        <v>0</v>
      </c>
      <c r="P21" s="4">
        <f>'Baseline calculations'!P53*(1-(1-'Benefit &amp; cost assumptions'!$F$3)*(1-'Benefit &amp; cost assumptions'!$F23)*(1-'Benefit &amp; cost assumptions'!$F51))</f>
        <v>0</v>
      </c>
      <c r="Q21" s="4">
        <f>'Baseline calculations'!Q53*(1-(1-'Benefit &amp; cost assumptions'!$F$3)*(1-'Benefit &amp; cost assumptions'!$F23)*(1-'Benefit &amp; cost assumptions'!$F51))</f>
        <v>0</v>
      </c>
      <c r="R21" s="4">
        <f>'Baseline calculations'!R53*(1-(1-'Benefit &amp; cost assumptions'!$F$3)*(1-'Benefit &amp; cost assumptions'!$F23)*(1-'Benefit &amp; cost assumptions'!$F51))</f>
        <v>0</v>
      </c>
      <c r="S21" s="4">
        <f>'Baseline calculations'!S53*(1-(1-'Benefit &amp; cost assumptions'!$F$3)*(1-'Benefit &amp; cost assumptions'!$F23)*(1-'Benefit &amp; cost assumptions'!$F51))</f>
        <v>0</v>
      </c>
      <c r="T21" s="4">
        <f>'Baseline calculations'!T53*(1-(1-'Benefit &amp; cost assumptions'!$F$3)*(1-'Benefit &amp; cost assumptions'!$F23)*(1-'Benefit &amp; cost assumptions'!$F51))</f>
        <v>0</v>
      </c>
      <c r="U21" s="4">
        <f>'Baseline calculations'!U53*(1-(1-'Benefit &amp; cost assumptions'!$F$3)*(1-'Benefit &amp; cost assumptions'!$F23)*(1-'Benefit &amp; cost assumptions'!$F51))</f>
        <v>0</v>
      </c>
      <c r="V21" s="4">
        <f>'Baseline calculations'!V53*(1-(1-'Benefit &amp; cost assumptions'!$F$3)*(1-'Benefit &amp; cost assumptions'!$F23)*(1-'Benefit &amp; cost assumptions'!$F51))</f>
        <v>0</v>
      </c>
    </row>
    <row r="22" spans="1:22" x14ac:dyDescent="0.25">
      <c r="A22" s="16" t="str">
        <f>Parameters!A$31</f>
        <v>Residential - urban</v>
      </c>
      <c r="B22" s="4"/>
      <c r="C22" s="4">
        <f>'Baseline calculations'!C54*(1-(1-'Benefit &amp; cost assumptions'!$F$3)*(1-'Benefit &amp; cost assumptions'!$F24)*(1-'Benefit &amp; cost assumptions'!$F52))</f>
        <v>0</v>
      </c>
      <c r="D22" s="4">
        <f>'Baseline calculations'!D54*(1-(1-'Benefit &amp; cost assumptions'!$F$3)*(1-'Benefit &amp; cost assumptions'!$F24)*(1-'Benefit &amp; cost assumptions'!$F52))</f>
        <v>0</v>
      </c>
      <c r="E22" s="4">
        <f>'Baseline calculations'!E54*(1-(1-'Benefit &amp; cost assumptions'!$F$3)*(1-'Benefit &amp; cost assumptions'!$F24)*(1-'Benefit &amp; cost assumptions'!$F52))</f>
        <v>0</v>
      </c>
      <c r="F22" s="4">
        <f>'Baseline calculations'!F54*(1-(1-'Benefit &amp; cost assumptions'!$F$3)*(1-'Benefit &amp; cost assumptions'!$F24)*(1-'Benefit &amp; cost assumptions'!$F52))</f>
        <v>0</v>
      </c>
      <c r="G22" s="4">
        <f>'Baseline calculations'!G54*(1-(1-'Benefit &amp; cost assumptions'!$F$3)*(1-'Benefit &amp; cost assumptions'!$F24)*(1-'Benefit &amp; cost assumptions'!$F52))</f>
        <v>0</v>
      </c>
      <c r="H22" s="4">
        <f>'Baseline calculations'!H54*(1-(1-'Benefit &amp; cost assumptions'!$F$3)*(1-'Benefit &amp; cost assumptions'!$F24)*(1-'Benefit &amp; cost assumptions'!$F52))</f>
        <v>0</v>
      </c>
      <c r="I22" s="4">
        <f>'Baseline calculations'!I54*(1-(1-'Benefit &amp; cost assumptions'!$F$3)*(1-'Benefit &amp; cost assumptions'!$F24)*(1-'Benefit &amp; cost assumptions'!$F52))</f>
        <v>0</v>
      </c>
      <c r="J22" s="4">
        <f>'Baseline calculations'!J54*(1-(1-'Benefit &amp; cost assumptions'!$F$3)*(1-'Benefit &amp; cost assumptions'!$F24)*(1-'Benefit &amp; cost assumptions'!$F52))</f>
        <v>0</v>
      </c>
      <c r="K22" s="4">
        <f>'Baseline calculations'!K54*(1-(1-'Benefit &amp; cost assumptions'!$F$3)*(1-'Benefit &amp; cost assumptions'!$F24)*(1-'Benefit &amp; cost assumptions'!$F52))</f>
        <v>0</v>
      </c>
      <c r="L22" s="4">
        <f>'Baseline calculations'!L54*(1-(1-'Benefit &amp; cost assumptions'!$F$3)*(1-'Benefit &amp; cost assumptions'!$F24)*(1-'Benefit &amp; cost assumptions'!$F52))</f>
        <v>0</v>
      </c>
      <c r="M22" s="4">
        <f>'Baseline calculations'!M54*(1-(1-'Benefit &amp; cost assumptions'!$F$3)*(1-'Benefit &amp; cost assumptions'!$F24)*(1-'Benefit &amp; cost assumptions'!$F52))</f>
        <v>0</v>
      </c>
      <c r="N22" s="4">
        <f>'Baseline calculations'!N54*(1-(1-'Benefit &amp; cost assumptions'!$F$3)*(1-'Benefit &amp; cost assumptions'!$F24)*(1-'Benefit &amp; cost assumptions'!$F52))</f>
        <v>0</v>
      </c>
      <c r="O22" s="4">
        <f>'Baseline calculations'!O54*(1-(1-'Benefit &amp; cost assumptions'!$F$3)*(1-'Benefit &amp; cost assumptions'!$F24)*(1-'Benefit &amp; cost assumptions'!$F52))</f>
        <v>0</v>
      </c>
      <c r="P22" s="4">
        <f>'Baseline calculations'!P54*(1-(1-'Benefit &amp; cost assumptions'!$F$3)*(1-'Benefit &amp; cost assumptions'!$F24)*(1-'Benefit &amp; cost assumptions'!$F52))</f>
        <v>0</v>
      </c>
      <c r="Q22" s="4">
        <f>'Baseline calculations'!Q54*(1-(1-'Benefit &amp; cost assumptions'!$F$3)*(1-'Benefit &amp; cost assumptions'!$F24)*(1-'Benefit &amp; cost assumptions'!$F52))</f>
        <v>0</v>
      </c>
      <c r="R22" s="4">
        <f>'Baseline calculations'!R54*(1-(1-'Benefit &amp; cost assumptions'!$F$3)*(1-'Benefit &amp; cost assumptions'!$F24)*(1-'Benefit &amp; cost assumptions'!$F52))</f>
        <v>0</v>
      </c>
      <c r="S22" s="4">
        <f>'Baseline calculations'!S54*(1-(1-'Benefit &amp; cost assumptions'!$F$3)*(1-'Benefit &amp; cost assumptions'!$F24)*(1-'Benefit &amp; cost assumptions'!$F52))</f>
        <v>0</v>
      </c>
      <c r="T22" s="4">
        <f>'Baseline calculations'!T54*(1-(1-'Benefit &amp; cost assumptions'!$F$3)*(1-'Benefit &amp; cost assumptions'!$F24)*(1-'Benefit &amp; cost assumptions'!$F52))</f>
        <v>0</v>
      </c>
      <c r="U22" s="4">
        <f>'Baseline calculations'!U54*(1-(1-'Benefit &amp; cost assumptions'!$F$3)*(1-'Benefit &amp; cost assumptions'!$F24)*(1-'Benefit &amp; cost assumptions'!$F52))</f>
        <v>0</v>
      </c>
      <c r="V22" s="4">
        <f>'Baseline calculations'!V54*(1-(1-'Benefit &amp; cost assumptions'!$F$3)*(1-'Benefit &amp; cost assumptions'!$F24)*(1-'Benefit &amp; cost assumptions'!$F52))</f>
        <v>0</v>
      </c>
    </row>
    <row r="23" spans="1:22" x14ac:dyDescent="0.25">
      <c r="A23" s="16" t="str">
        <f>Parameters!A$32</f>
        <v>Residential - rural</v>
      </c>
      <c r="B23" s="4"/>
      <c r="C23" s="4">
        <f>'Baseline calculations'!C55*(1-(1-'Benefit &amp; cost assumptions'!$F$3)*(1-'Benefit &amp; cost assumptions'!$F25)*(1-'Benefit &amp; cost assumptions'!$F53))</f>
        <v>0</v>
      </c>
      <c r="D23" s="4">
        <f>'Baseline calculations'!D55*(1-(1-'Benefit &amp; cost assumptions'!$F$3)*(1-'Benefit &amp; cost assumptions'!$F25)*(1-'Benefit &amp; cost assumptions'!$F53))</f>
        <v>0</v>
      </c>
      <c r="E23" s="4">
        <f>'Baseline calculations'!E55*(1-(1-'Benefit &amp; cost assumptions'!$F$3)*(1-'Benefit &amp; cost assumptions'!$F25)*(1-'Benefit &amp; cost assumptions'!$F53))</f>
        <v>0</v>
      </c>
      <c r="F23" s="4">
        <f>'Baseline calculations'!F55*(1-(1-'Benefit &amp; cost assumptions'!$F$3)*(1-'Benefit &amp; cost assumptions'!$F25)*(1-'Benefit &amp; cost assumptions'!$F53))</f>
        <v>0</v>
      </c>
      <c r="G23" s="4">
        <f>'Baseline calculations'!G55*(1-(1-'Benefit &amp; cost assumptions'!$F$3)*(1-'Benefit &amp; cost assumptions'!$F25)*(1-'Benefit &amp; cost assumptions'!$F53))</f>
        <v>0</v>
      </c>
      <c r="H23" s="4">
        <f>'Baseline calculations'!H55*(1-(1-'Benefit &amp; cost assumptions'!$F$3)*(1-'Benefit &amp; cost assumptions'!$F25)*(1-'Benefit &amp; cost assumptions'!$F53))</f>
        <v>0</v>
      </c>
      <c r="I23" s="4">
        <f>'Baseline calculations'!I55*(1-(1-'Benefit &amp; cost assumptions'!$F$3)*(1-'Benefit &amp; cost assumptions'!$F25)*(1-'Benefit &amp; cost assumptions'!$F53))</f>
        <v>0</v>
      </c>
      <c r="J23" s="4">
        <f>'Baseline calculations'!J55*(1-(1-'Benefit &amp; cost assumptions'!$F$3)*(1-'Benefit &amp; cost assumptions'!$F25)*(1-'Benefit &amp; cost assumptions'!$F53))</f>
        <v>0</v>
      </c>
      <c r="K23" s="4">
        <f>'Baseline calculations'!K55*(1-(1-'Benefit &amp; cost assumptions'!$F$3)*(1-'Benefit &amp; cost assumptions'!$F25)*(1-'Benefit &amp; cost assumptions'!$F53))</f>
        <v>0</v>
      </c>
      <c r="L23" s="4">
        <f>'Baseline calculations'!L55*(1-(1-'Benefit &amp; cost assumptions'!$F$3)*(1-'Benefit &amp; cost assumptions'!$F25)*(1-'Benefit &amp; cost assumptions'!$F53))</f>
        <v>0</v>
      </c>
      <c r="M23" s="4">
        <f>'Baseline calculations'!M55*(1-(1-'Benefit &amp; cost assumptions'!$F$3)*(1-'Benefit &amp; cost assumptions'!$F25)*(1-'Benefit &amp; cost assumptions'!$F53))</f>
        <v>0</v>
      </c>
      <c r="N23" s="4">
        <f>'Baseline calculations'!N55*(1-(1-'Benefit &amp; cost assumptions'!$F$3)*(1-'Benefit &amp; cost assumptions'!$F25)*(1-'Benefit &amp; cost assumptions'!$F53))</f>
        <v>0</v>
      </c>
      <c r="O23" s="4">
        <f>'Baseline calculations'!O55*(1-(1-'Benefit &amp; cost assumptions'!$F$3)*(1-'Benefit &amp; cost assumptions'!$F25)*(1-'Benefit &amp; cost assumptions'!$F53))</f>
        <v>0</v>
      </c>
      <c r="P23" s="4">
        <f>'Baseline calculations'!P55*(1-(1-'Benefit &amp; cost assumptions'!$F$3)*(1-'Benefit &amp; cost assumptions'!$F25)*(1-'Benefit &amp; cost assumptions'!$F53))</f>
        <v>0</v>
      </c>
      <c r="Q23" s="4">
        <f>'Baseline calculations'!Q55*(1-(1-'Benefit &amp; cost assumptions'!$F$3)*(1-'Benefit &amp; cost assumptions'!$F25)*(1-'Benefit &amp; cost assumptions'!$F53))</f>
        <v>0</v>
      </c>
      <c r="R23" s="4">
        <f>'Baseline calculations'!R55*(1-(1-'Benefit &amp; cost assumptions'!$F$3)*(1-'Benefit &amp; cost assumptions'!$F25)*(1-'Benefit &amp; cost assumptions'!$F53))</f>
        <v>0</v>
      </c>
      <c r="S23" s="4">
        <f>'Baseline calculations'!S55*(1-(1-'Benefit &amp; cost assumptions'!$F$3)*(1-'Benefit &amp; cost assumptions'!$F25)*(1-'Benefit &amp; cost assumptions'!$F53))</f>
        <v>0</v>
      </c>
      <c r="T23" s="4">
        <f>'Baseline calculations'!T55*(1-(1-'Benefit &amp; cost assumptions'!$F$3)*(1-'Benefit &amp; cost assumptions'!$F25)*(1-'Benefit &amp; cost assumptions'!$F53))</f>
        <v>0</v>
      </c>
      <c r="U23" s="4">
        <f>'Baseline calculations'!U55*(1-(1-'Benefit &amp; cost assumptions'!$F$3)*(1-'Benefit &amp; cost assumptions'!$F25)*(1-'Benefit &amp; cost assumptions'!$F53))</f>
        <v>0</v>
      </c>
      <c r="V23" s="4">
        <f>'Baseline calculations'!V55*(1-(1-'Benefit &amp; cost assumptions'!$F$3)*(1-'Benefit &amp; cost assumptions'!$F25)*(1-'Benefit &amp; cost assumptions'!$F53))</f>
        <v>0</v>
      </c>
    </row>
    <row r="24" spans="1:22" x14ac:dyDescent="0.25">
      <c r="A24" s="16" t="str">
        <f>Parameters!A$33</f>
        <v>Asset type 20</v>
      </c>
      <c r="B24" s="4"/>
      <c r="C24" s="4">
        <f>'Baseline calculations'!C56*(1-(1-'Benefit &amp; cost assumptions'!$F$3)*(1-'Benefit &amp; cost assumptions'!$F26)*(1-'Benefit &amp; cost assumptions'!$F54))</f>
        <v>0</v>
      </c>
      <c r="D24" s="4">
        <f>'Baseline calculations'!D56*(1-(1-'Benefit &amp; cost assumptions'!$F$3)*(1-'Benefit &amp; cost assumptions'!$F26)*(1-'Benefit &amp; cost assumptions'!$F54))</f>
        <v>0</v>
      </c>
      <c r="E24" s="4">
        <f>'Baseline calculations'!E56*(1-(1-'Benefit &amp; cost assumptions'!$F$3)*(1-'Benefit &amp; cost assumptions'!$F26)*(1-'Benefit &amp; cost assumptions'!$F54))</f>
        <v>0</v>
      </c>
      <c r="F24" s="4">
        <f>'Baseline calculations'!F56*(1-(1-'Benefit &amp; cost assumptions'!$F$3)*(1-'Benefit &amp; cost assumptions'!$F26)*(1-'Benefit &amp; cost assumptions'!$F54))</f>
        <v>0</v>
      </c>
      <c r="G24" s="4">
        <f>'Baseline calculations'!G56*(1-(1-'Benefit &amp; cost assumptions'!$F$3)*(1-'Benefit &amp; cost assumptions'!$F26)*(1-'Benefit &amp; cost assumptions'!$F54))</f>
        <v>0</v>
      </c>
      <c r="H24" s="4">
        <f>'Baseline calculations'!H56*(1-(1-'Benefit &amp; cost assumptions'!$F$3)*(1-'Benefit &amp; cost assumptions'!$F26)*(1-'Benefit &amp; cost assumptions'!$F54))</f>
        <v>0</v>
      </c>
      <c r="I24" s="4">
        <f>'Baseline calculations'!I56*(1-(1-'Benefit &amp; cost assumptions'!$F$3)*(1-'Benefit &amp; cost assumptions'!$F26)*(1-'Benefit &amp; cost assumptions'!$F54))</f>
        <v>0</v>
      </c>
      <c r="J24" s="4">
        <f>'Baseline calculations'!J56*(1-(1-'Benefit &amp; cost assumptions'!$F$3)*(1-'Benefit &amp; cost assumptions'!$F26)*(1-'Benefit &amp; cost assumptions'!$F54))</f>
        <v>0</v>
      </c>
      <c r="K24" s="4">
        <f>'Baseline calculations'!K56*(1-(1-'Benefit &amp; cost assumptions'!$F$3)*(1-'Benefit &amp; cost assumptions'!$F26)*(1-'Benefit &amp; cost assumptions'!$F54))</f>
        <v>0</v>
      </c>
      <c r="L24" s="4">
        <f>'Baseline calculations'!L56*(1-(1-'Benefit &amp; cost assumptions'!$F$3)*(1-'Benefit &amp; cost assumptions'!$F26)*(1-'Benefit &amp; cost assumptions'!$F54))</f>
        <v>0</v>
      </c>
      <c r="M24" s="4">
        <f>'Baseline calculations'!M56*(1-(1-'Benefit &amp; cost assumptions'!$F$3)*(1-'Benefit &amp; cost assumptions'!$F26)*(1-'Benefit &amp; cost assumptions'!$F54))</f>
        <v>0</v>
      </c>
      <c r="N24" s="4">
        <f>'Baseline calculations'!N56*(1-(1-'Benefit &amp; cost assumptions'!$F$3)*(1-'Benefit &amp; cost assumptions'!$F26)*(1-'Benefit &amp; cost assumptions'!$F54))</f>
        <v>0</v>
      </c>
      <c r="O24" s="4">
        <f>'Baseline calculations'!O56*(1-(1-'Benefit &amp; cost assumptions'!$F$3)*(1-'Benefit &amp; cost assumptions'!$F26)*(1-'Benefit &amp; cost assumptions'!$F54))</f>
        <v>0</v>
      </c>
      <c r="P24" s="4">
        <f>'Baseline calculations'!P56*(1-(1-'Benefit &amp; cost assumptions'!$F$3)*(1-'Benefit &amp; cost assumptions'!$F26)*(1-'Benefit &amp; cost assumptions'!$F54))</f>
        <v>0</v>
      </c>
      <c r="Q24" s="4">
        <f>'Baseline calculations'!Q56*(1-(1-'Benefit &amp; cost assumptions'!$F$3)*(1-'Benefit &amp; cost assumptions'!$F26)*(1-'Benefit &amp; cost assumptions'!$F54))</f>
        <v>0</v>
      </c>
      <c r="R24" s="4">
        <f>'Baseline calculations'!R56*(1-(1-'Benefit &amp; cost assumptions'!$F$3)*(1-'Benefit &amp; cost assumptions'!$F26)*(1-'Benefit &amp; cost assumptions'!$F54))</f>
        <v>0</v>
      </c>
      <c r="S24" s="4">
        <f>'Baseline calculations'!S56*(1-(1-'Benefit &amp; cost assumptions'!$F$3)*(1-'Benefit &amp; cost assumptions'!$F26)*(1-'Benefit &amp; cost assumptions'!$F54))</f>
        <v>0</v>
      </c>
      <c r="T24" s="4">
        <f>'Baseline calculations'!T56*(1-(1-'Benefit &amp; cost assumptions'!$F$3)*(1-'Benefit &amp; cost assumptions'!$F26)*(1-'Benefit &amp; cost assumptions'!$F54))</f>
        <v>0</v>
      </c>
      <c r="U24" s="4">
        <f>'Baseline calculations'!U56*(1-(1-'Benefit &amp; cost assumptions'!$F$3)*(1-'Benefit &amp; cost assumptions'!$F26)*(1-'Benefit &amp; cost assumptions'!$F54))</f>
        <v>0</v>
      </c>
      <c r="V24" s="4">
        <f>'Baseline calculations'!V56*(1-(1-'Benefit &amp; cost assumptions'!$F$3)*(1-'Benefit &amp; cost assumptions'!$F26)*(1-'Benefit &amp; cost assumptions'!$F54))</f>
        <v>0</v>
      </c>
    </row>
    <row r="25" spans="1:22" x14ac:dyDescent="0.25">
      <c r="A25" s="16" t="str">
        <f>Parameters!A$34</f>
        <v>Asset type 21</v>
      </c>
      <c r="B25" s="4"/>
      <c r="C25" s="4">
        <f>'Baseline calculations'!C57*(1-(1-'Benefit &amp; cost assumptions'!$F$3)*(1-'Benefit &amp; cost assumptions'!$F27)*(1-'Benefit &amp; cost assumptions'!$F55))</f>
        <v>0</v>
      </c>
      <c r="D25" s="4">
        <f>'Baseline calculations'!D57*(1-(1-'Benefit &amp; cost assumptions'!$F$3)*(1-'Benefit &amp; cost assumptions'!$F27)*(1-'Benefit &amp; cost assumptions'!$F55))</f>
        <v>0</v>
      </c>
      <c r="E25" s="4">
        <f>'Baseline calculations'!E57*(1-(1-'Benefit &amp; cost assumptions'!$F$3)*(1-'Benefit &amp; cost assumptions'!$F27)*(1-'Benefit &amp; cost assumptions'!$F55))</f>
        <v>0</v>
      </c>
      <c r="F25" s="4">
        <f>'Baseline calculations'!F57*(1-(1-'Benefit &amp; cost assumptions'!$F$3)*(1-'Benefit &amp; cost assumptions'!$F27)*(1-'Benefit &amp; cost assumptions'!$F55))</f>
        <v>0</v>
      </c>
      <c r="G25" s="4">
        <f>'Baseline calculations'!G57*(1-(1-'Benefit &amp; cost assumptions'!$F$3)*(1-'Benefit &amp; cost assumptions'!$F27)*(1-'Benefit &amp; cost assumptions'!$F55))</f>
        <v>0</v>
      </c>
      <c r="H25" s="4">
        <f>'Baseline calculations'!H57*(1-(1-'Benefit &amp; cost assumptions'!$F$3)*(1-'Benefit &amp; cost assumptions'!$F27)*(1-'Benefit &amp; cost assumptions'!$F55))</f>
        <v>0</v>
      </c>
      <c r="I25" s="4">
        <f>'Baseline calculations'!I57*(1-(1-'Benefit &amp; cost assumptions'!$F$3)*(1-'Benefit &amp; cost assumptions'!$F27)*(1-'Benefit &amp; cost assumptions'!$F55))</f>
        <v>0</v>
      </c>
      <c r="J25" s="4">
        <f>'Baseline calculations'!J57*(1-(1-'Benefit &amp; cost assumptions'!$F$3)*(1-'Benefit &amp; cost assumptions'!$F27)*(1-'Benefit &amp; cost assumptions'!$F55))</f>
        <v>0</v>
      </c>
      <c r="K25" s="4">
        <f>'Baseline calculations'!K57*(1-(1-'Benefit &amp; cost assumptions'!$F$3)*(1-'Benefit &amp; cost assumptions'!$F27)*(1-'Benefit &amp; cost assumptions'!$F55))</f>
        <v>0</v>
      </c>
      <c r="L25" s="4">
        <f>'Baseline calculations'!L57*(1-(1-'Benefit &amp; cost assumptions'!$F$3)*(1-'Benefit &amp; cost assumptions'!$F27)*(1-'Benefit &amp; cost assumptions'!$F55))</f>
        <v>0</v>
      </c>
      <c r="M25" s="4">
        <f>'Baseline calculations'!M57*(1-(1-'Benefit &amp; cost assumptions'!$F$3)*(1-'Benefit &amp; cost assumptions'!$F27)*(1-'Benefit &amp; cost assumptions'!$F55))</f>
        <v>0</v>
      </c>
      <c r="N25" s="4">
        <f>'Baseline calculations'!N57*(1-(1-'Benefit &amp; cost assumptions'!$F$3)*(1-'Benefit &amp; cost assumptions'!$F27)*(1-'Benefit &amp; cost assumptions'!$F55))</f>
        <v>0</v>
      </c>
      <c r="O25" s="4">
        <f>'Baseline calculations'!O57*(1-(1-'Benefit &amp; cost assumptions'!$F$3)*(1-'Benefit &amp; cost assumptions'!$F27)*(1-'Benefit &amp; cost assumptions'!$F55))</f>
        <v>0</v>
      </c>
      <c r="P25" s="4">
        <f>'Baseline calculations'!P57*(1-(1-'Benefit &amp; cost assumptions'!$F$3)*(1-'Benefit &amp; cost assumptions'!$F27)*(1-'Benefit &amp; cost assumptions'!$F55))</f>
        <v>0</v>
      </c>
      <c r="Q25" s="4">
        <f>'Baseline calculations'!Q57*(1-(1-'Benefit &amp; cost assumptions'!$F$3)*(1-'Benefit &amp; cost assumptions'!$F27)*(1-'Benefit &amp; cost assumptions'!$F55))</f>
        <v>0</v>
      </c>
      <c r="R25" s="4">
        <f>'Baseline calculations'!R57*(1-(1-'Benefit &amp; cost assumptions'!$F$3)*(1-'Benefit &amp; cost assumptions'!$F27)*(1-'Benefit &amp; cost assumptions'!$F55))</f>
        <v>0</v>
      </c>
      <c r="S25" s="4">
        <f>'Baseline calculations'!S57*(1-(1-'Benefit &amp; cost assumptions'!$F$3)*(1-'Benefit &amp; cost assumptions'!$F27)*(1-'Benefit &amp; cost assumptions'!$F55))</f>
        <v>0</v>
      </c>
      <c r="T25" s="4">
        <f>'Baseline calculations'!T57*(1-(1-'Benefit &amp; cost assumptions'!$F$3)*(1-'Benefit &amp; cost assumptions'!$F27)*(1-'Benefit &amp; cost assumptions'!$F55))</f>
        <v>0</v>
      </c>
      <c r="U25" s="4">
        <f>'Baseline calculations'!U57*(1-(1-'Benefit &amp; cost assumptions'!$F$3)*(1-'Benefit &amp; cost assumptions'!$F27)*(1-'Benefit &amp; cost assumptions'!$F55))</f>
        <v>0</v>
      </c>
      <c r="V25" s="4">
        <f>'Baseline calculations'!V57*(1-(1-'Benefit &amp; cost assumptions'!$F$3)*(1-'Benefit &amp; cost assumptions'!$F27)*(1-'Benefit &amp; cost assumptions'!$F55))</f>
        <v>0</v>
      </c>
    </row>
    <row r="26" spans="1:22" x14ac:dyDescent="0.25">
      <c r="A26" s="16" t="str">
        <f>Parameters!A$35</f>
        <v>Asset type 22</v>
      </c>
      <c r="B26" s="4"/>
      <c r="C26" s="4">
        <f>'Baseline calculations'!C58*(1-(1-'Benefit &amp; cost assumptions'!$F$3)*(1-'Benefit &amp; cost assumptions'!$F28)*(1-'Benefit &amp; cost assumptions'!$F56))</f>
        <v>0</v>
      </c>
      <c r="D26" s="4">
        <f>'Baseline calculations'!D58*(1-(1-'Benefit &amp; cost assumptions'!$F$3)*(1-'Benefit &amp; cost assumptions'!$F28)*(1-'Benefit &amp; cost assumptions'!$F56))</f>
        <v>0</v>
      </c>
      <c r="E26" s="4">
        <f>'Baseline calculations'!E58*(1-(1-'Benefit &amp; cost assumptions'!$F$3)*(1-'Benefit &amp; cost assumptions'!$F28)*(1-'Benefit &amp; cost assumptions'!$F56))</f>
        <v>0</v>
      </c>
      <c r="F26" s="4">
        <f>'Baseline calculations'!F58*(1-(1-'Benefit &amp; cost assumptions'!$F$3)*(1-'Benefit &amp; cost assumptions'!$F28)*(1-'Benefit &amp; cost assumptions'!$F56))</f>
        <v>0</v>
      </c>
      <c r="G26" s="4">
        <f>'Baseline calculations'!G58*(1-(1-'Benefit &amp; cost assumptions'!$F$3)*(1-'Benefit &amp; cost assumptions'!$F28)*(1-'Benefit &amp; cost assumptions'!$F56))</f>
        <v>0</v>
      </c>
      <c r="H26" s="4">
        <f>'Baseline calculations'!H58*(1-(1-'Benefit &amp; cost assumptions'!$F$3)*(1-'Benefit &amp; cost assumptions'!$F28)*(1-'Benefit &amp; cost assumptions'!$F56))</f>
        <v>0</v>
      </c>
      <c r="I26" s="4">
        <f>'Baseline calculations'!I58*(1-(1-'Benefit &amp; cost assumptions'!$F$3)*(1-'Benefit &amp; cost assumptions'!$F28)*(1-'Benefit &amp; cost assumptions'!$F56))</f>
        <v>0</v>
      </c>
      <c r="J26" s="4">
        <f>'Baseline calculations'!J58*(1-(1-'Benefit &amp; cost assumptions'!$F$3)*(1-'Benefit &amp; cost assumptions'!$F28)*(1-'Benefit &amp; cost assumptions'!$F56))</f>
        <v>0</v>
      </c>
      <c r="K26" s="4">
        <f>'Baseline calculations'!K58*(1-(1-'Benefit &amp; cost assumptions'!$F$3)*(1-'Benefit &amp; cost assumptions'!$F28)*(1-'Benefit &amp; cost assumptions'!$F56))</f>
        <v>0</v>
      </c>
      <c r="L26" s="4">
        <f>'Baseline calculations'!L58*(1-(1-'Benefit &amp; cost assumptions'!$F$3)*(1-'Benefit &amp; cost assumptions'!$F28)*(1-'Benefit &amp; cost assumptions'!$F56))</f>
        <v>0</v>
      </c>
      <c r="M26" s="4">
        <f>'Baseline calculations'!M58*(1-(1-'Benefit &amp; cost assumptions'!$F$3)*(1-'Benefit &amp; cost assumptions'!$F28)*(1-'Benefit &amp; cost assumptions'!$F56))</f>
        <v>0</v>
      </c>
      <c r="N26" s="4">
        <f>'Baseline calculations'!N58*(1-(1-'Benefit &amp; cost assumptions'!$F$3)*(1-'Benefit &amp; cost assumptions'!$F28)*(1-'Benefit &amp; cost assumptions'!$F56))</f>
        <v>0</v>
      </c>
      <c r="O26" s="4">
        <f>'Baseline calculations'!O58*(1-(1-'Benefit &amp; cost assumptions'!$F$3)*(1-'Benefit &amp; cost assumptions'!$F28)*(1-'Benefit &amp; cost assumptions'!$F56))</f>
        <v>0</v>
      </c>
      <c r="P26" s="4">
        <f>'Baseline calculations'!P58*(1-(1-'Benefit &amp; cost assumptions'!$F$3)*(1-'Benefit &amp; cost assumptions'!$F28)*(1-'Benefit &amp; cost assumptions'!$F56))</f>
        <v>0</v>
      </c>
      <c r="Q26" s="4">
        <f>'Baseline calculations'!Q58*(1-(1-'Benefit &amp; cost assumptions'!$F$3)*(1-'Benefit &amp; cost assumptions'!$F28)*(1-'Benefit &amp; cost assumptions'!$F56))</f>
        <v>0</v>
      </c>
      <c r="R26" s="4">
        <f>'Baseline calculations'!R58*(1-(1-'Benefit &amp; cost assumptions'!$F$3)*(1-'Benefit &amp; cost assumptions'!$F28)*(1-'Benefit &amp; cost assumptions'!$F56))</f>
        <v>0</v>
      </c>
      <c r="S26" s="4">
        <f>'Baseline calculations'!S58*(1-(1-'Benefit &amp; cost assumptions'!$F$3)*(1-'Benefit &amp; cost assumptions'!$F28)*(1-'Benefit &amp; cost assumptions'!$F56))</f>
        <v>0</v>
      </c>
      <c r="T26" s="4">
        <f>'Baseline calculations'!T58*(1-(1-'Benefit &amp; cost assumptions'!$F$3)*(1-'Benefit &amp; cost assumptions'!$F28)*(1-'Benefit &amp; cost assumptions'!$F56))</f>
        <v>0</v>
      </c>
      <c r="U26" s="4">
        <f>'Baseline calculations'!U58*(1-(1-'Benefit &amp; cost assumptions'!$F$3)*(1-'Benefit &amp; cost assumptions'!$F28)*(1-'Benefit &amp; cost assumptions'!$F56))</f>
        <v>0</v>
      </c>
      <c r="V26" s="4">
        <f>'Baseline calculations'!V58*(1-(1-'Benefit &amp; cost assumptions'!$F$3)*(1-'Benefit &amp; cost assumptions'!$F28)*(1-'Benefit &amp; cost assumptions'!$F56))</f>
        <v>0</v>
      </c>
    </row>
    <row r="27" spans="1:22" x14ac:dyDescent="0.25">
      <c r="A27" s="16" t="str">
        <f>Parameters!A$36</f>
        <v>Asset type 23</v>
      </c>
      <c r="B27" s="4"/>
      <c r="C27" s="4">
        <f>'Baseline calculations'!C59*(1-(1-'Benefit &amp; cost assumptions'!$F$3)*(1-'Benefit &amp; cost assumptions'!$F29)*(1-'Benefit &amp; cost assumptions'!$F57))</f>
        <v>0</v>
      </c>
      <c r="D27" s="4">
        <f>'Baseline calculations'!D59*(1-(1-'Benefit &amp; cost assumptions'!$F$3)*(1-'Benefit &amp; cost assumptions'!$F29)*(1-'Benefit &amp; cost assumptions'!$F57))</f>
        <v>0</v>
      </c>
      <c r="E27" s="4">
        <f>'Baseline calculations'!E59*(1-(1-'Benefit &amp; cost assumptions'!$F$3)*(1-'Benefit &amp; cost assumptions'!$F29)*(1-'Benefit &amp; cost assumptions'!$F57))</f>
        <v>0</v>
      </c>
      <c r="F27" s="4">
        <f>'Baseline calculations'!F59*(1-(1-'Benefit &amp; cost assumptions'!$F$3)*(1-'Benefit &amp; cost assumptions'!$F29)*(1-'Benefit &amp; cost assumptions'!$F57))</f>
        <v>0</v>
      </c>
      <c r="G27" s="4">
        <f>'Baseline calculations'!G59*(1-(1-'Benefit &amp; cost assumptions'!$F$3)*(1-'Benefit &amp; cost assumptions'!$F29)*(1-'Benefit &amp; cost assumptions'!$F57))</f>
        <v>0</v>
      </c>
      <c r="H27" s="4">
        <f>'Baseline calculations'!H59*(1-(1-'Benefit &amp; cost assumptions'!$F$3)*(1-'Benefit &amp; cost assumptions'!$F29)*(1-'Benefit &amp; cost assumptions'!$F57))</f>
        <v>0</v>
      </c>
      <c r="I27" s="4">
        <f>'Baseline calculations'!I59*(1-(1-'Benefit &amp; cost assumptions'!$F$3)*(1-'Benefit &amp; cost assumptions'!$F29)*(1-'Benefit &amp; cost assumptions'!$F57))</f>
        <v>0</v>
      </c>
      <c r="J27" s="4">
        <f>'Baseline calculations'!J59*(1-(1-'Benefit &amp; cost assumptions'!$F$3)*(1-'Benefit &amp; cost assumptions'!$F29)*(1-'Benefit &amp; cost assumptions'!$F57))</f>
        <v>0</v>
      </c>
      <c r="K27" s="4">
        <f>'Baseline calculations'!K59*(1-(1-'Benefit &amp; cost assumptions'!$F$3)*(1-'Benefit &amp; cost assumptions'!$F29)*(1-'Benefit &amp; cost assumptions'!$F57))</f>
        <v>0</v>
      </c>
      <c r="L27" s="4">
        <f>'Baseline calculations'!L59*(1-(1-'Benefit &amp; cost assumptions'!$F$3)*(1-'Benefit &amp; cost assumptions'!$F29)*(1-'Benefit &amp; cost assumptions'!$F57))</f>
        <v>0</v>
      </c>
      <c r="M27" s="4">
        <f>'Baseline calculations'!M59*(1-(1-'Benefit &amp; cost assumptions'!$F$3)*(1-'Benefit &amp; cost assumptions'!$F29)*(1-'Benefit &amp; cost assumptions'!$F57))</f>
        <v>0</v>
      </c>
      <c r="N27" s="4">
        <f>'Baseline calculations'!N59*(1-(1-'Benefit &amp; cost assumptions'!$F$3)*(1-'Benefit &amp; cost assumptions'!$F29)*(1-'Benefit &amp; cost assumptions'!$F57))</f>
        <v>0</v>
      </c>
      <c r="O27" s="4">
        <f>'Baseline calculations'!O59*(1-(1-'Benefit &amp; cost assumptions'!$F$3)*(1-'Benefit &amp; cost assumptions'!$F29)*(1-'Benefit &amp; cost assumptions'!$F57))</f>
        <v>0</v>
      </c>
      <c r="P27" s="4">
        <f>'Baseline calculations'!P59*(1-(1-'Benefit &amp; cost assumptions'!$F$3)*(1-'Benefit &amp; cost assumptions'!$F29)*(1-'Benefit &amp; cost assumptions'!$F57))</f>
        <v>0</v>
      </c>
      <c r="Q27" s="4">
        <f>'Baseline calculations'!Q59*(1-(1-'Benefit &amp; cost assumptions'!$F$3)*(1-'Benefit &amp; cost assumptions'!$F29)*(1-'Benefit &amp; cost assumptions'!$F57))</f>
        <v>0</v>
      </c>
      <c r="R27" s="4">
        <f>'Baseline calculations'!R59*(1-(1-'Benefit &amp; cost assumptions'!$F$3)*(1-'Benefit &amp; cost assumptions'!$F29)*(1-'Benefit &amp; cost assumptions'!$F57))</f>
        <v>0</v>
      </c>
      <c r="S27" s="4">
        <f>'Baseline calculations'!S59*(1-(1-'Benefit &amp; cost assumptions'!$F$3)*(1-'Benefit &amp; cost assumptions'!$F29)*(1-'Benefit &amp; cost assumptions'!$F57))</f>
        <v>0</v>
      </c>
      <c r="T27" s="4">
        <f>'Baseline calculations'!T59*(1-(1-'Benefit &amp; cost assumptions'!$F$3)*(1-'Benefit &amp; cost assumptions'!$F29)*(1-'Benefit &amp; cost assumptions'!$F57))</f>
        <v>0</v>
      </c>
      <c r="U27" s="4">
        <f>'Baseline calculations'!U59*(1-(1-'Benefit &amp; cost assumptions'!$F$3)*(1-'Benefit &amp; cost assumptions'!$F29)*(1-'Benefit &amp; cost assumptions'!$F57))</f>
        <v>0</v>
      </c>
      <c r="V27" s="4">
        <f>'Baseline calculations'!V59*(1-(1-'Benefit &amp; cost assumptions'!$F$3)*(1-'Benefit &amp; cost assumptions'!$F29)*(1-'Benefit &amp; cost assumptions'!$F57))</f>
        <v>0</v>
      </c>
    </row>
    <row r="28" spans="1:22" x14ac:dyDescent="0.25">
      <c r="A28" s="16" t="str">
        <f>Parameters!A$37</f>
        <v>Asset type 24</v>
      </c>
      <c r="B28" s="4"/>
      <c r="C28" s="4">
        <f>'Baseline calculations'!C60*(1-(1-'Benefit &amp; cost assumptions'!$F$3)*(1-'Benefit &amp; cost assumptions'!$F30)*(1-'Benefit &amp; cost assumptions'!$F58))</f>
        <v>0</v>
      </c>
      <c r="D28" s="4">
        <f>'Baseline calculations'!D60*(1-(1-'Benefit &amp; cost assumptions'!$F$3)*(1-'Benefit &amp; cost assumptions'!$F30)*(1-'Benefit &amp; cost assumptions'!$F58))</f>
        <v>0</v>
      </c>
      <c r="E28" s="4">
        <f>'Baseline calculations'!E60*(1-(1-'Benefit &amp; cost assumptions'!$F$3)*(1-'Benefit &amp; cost assumptions'!$F30)*(1-'Benefit &amp; cost assumptions'!$F58))</f>
        <v>0</v>
      </c>
      <c r="F28" s="4">
        <f>'Baseline calculations'!F60*(1-(1-'Benefit &amp; cost assumptions'!$F$3)*(1-'Benefit &amp; cost assumptions'!$F30)*(1-'Benefit &amp; cost assumptions'!$F58))</f>
        <v>0</v>
      </c>
      <c r="G28" s="4">
        <f>'Baseline calculations'!G60*(1-(1-'Benefit &amp; cost assumptions'!$F$3)*(1-'Benefit &amp; cost assumptions'!$F30)*(1-'Benefit &amp; cost assumptions'!$F58))</f>
        <v>0</v>
      </c>
      <c r="H28" s="4">
        <f>'Baseline calculations'!H60*(1-(1-'Benefit &amp; cost assumptions'!$F$3)*(1-'Benefit &amp; cost assumptions'!$F30)*(1-'Benefit &amp; cost assumptions'!$F58))</f>
        <v>0</v>
      </c>
      <c r="I28" s="4">
        <f>'Baseline calculations'!I60*(1-(1-'Benefit &amp; cost assumptions'!$F$3)*(1-'Benefit &amp; cost assumptions'!$F30)*(1-'Benefit &amp; cost assumptions'!$F58))</f>
        <v>0</v>
      </c>
      <c r="J28" s="4">
        <f>'Baseline calculations'!J60*(1-(1-'Benefit &amp; cost assumptions'!$F$3)*(1-'Benefit &amp; cost assumptions'!$F30)*(1-'Benefit &amp; cost assumptions'!$F58))</f>
        <v>0</v>
      </c>
      <c r="K28" s="4">
        <f>'Baseline calculations'!K60*(1-(1-'Benefit &amp; cost assumptions'!$F$3)*(1-'Benefit &amp; cost assumptions'!$F30)*(1-'Benefit &amp; cost assumptions'!$F58))</f>
        <v>0</v>
      </c>
      <c r="L28" s="4">
        <f>'Baseline calculations'!L60*(1-(1-'Benefit &amp; cost assumptions'!$F$3)*(1-'Benefit &amp; cost assumptions'!$F30)*(1-'Benefit &amp; cost assumptions'!$F58))</f>
        <v>0</v>
      </c>
      <c r="M28" s="4">
        <f>'Baseline calculations'!M60*(1-(1-'Benefit &amp; cost assumptions'!$F$3)*(1-'Benefit &amp; cost assumptions'!$F30)*(1-'Benefit &amp; cost assumptions'!$F58))</f>
        <v>0</v>
      </c>
      <c r="N28" s="4">
        <f>'Baseline calculations'!N60*(1-(1-'Benefit &amp; cost assumptions'!$F$3)*(1-'Benefit &amp; cost assumptions'!$F30)*(1-'Benefit &amp; cost assumptions'!$F58))</f>
        <v>0</v>
      </c>
      <c r="O28" s="4">
        <f>'Baseline calculations'!O60*(1-(1-'Benefit &amp; cost assumptions'!$F$3)*(1-'Benefit &amp; cost assumptions'!$F30)*(1-'Benefit &amp; cost assumptions'!$F58))</f>
        <v>0</v>
      </c>
      <c r="P28" s="4">
        <f>'Baseline calculations'!P60*(1-(1-'Benefit &amp; cost assumptions'!$F$3)*(1-'Benefit &amp; cost assumptions'!$F30)*(1-'Benefit &amp; cost assumptions'!$F58))</f>
        <v>0</v>
      </c>
      <c r="Q28" s="4">
        <f>'Baseline calculations'!Q60*(1-(1-'Benefit &amp; cost assumptions'!$F$3)*(1-'Benefit &amp; cost assumptions'!$F30)*(1-'Benefit &amp; cost assumptions'!$F58))</f>
        <v>0</v>
      </c>
      <c r="R28" s="4">
        <f>'Baseline calculations'!R60*(1-(1-'Benefit &amp; cost assumptions'!$F$3)*(1-'Benefit &amp; cost assumptions'!$F30)*(1-'Benefit &amp; cost assumptions'!$F58))</f>
        <v>0</v>
      </c>
      <c r="S28" s="4">
        <f>'Baseline calculations'!S60*(1-(1-'Benefit &amp; cost assumptions'!$F$3)*(1-'Benefit &amp; cost assumptions'!$F30)*(1-'Benefit &amp; cost assumptions'!$F58))</f>
        <v>0</v>
      </c>
      <c r="T28" s="4">
        <f>'Baseline calculations'!T60*(1-(1-'Benefit &amp; cost assumptions'!$F$3)*(1-'Benefit &amp; cost assumptions'!$F30)*(1-'Benefit &amp; cost assumptions'!$F58))</f>
        <v>0</v>
      </c>
      <c r="U28" s="4">
        <f>'Baseline calculations'!U60*(1-(1-'Benefit &amp; cost assumptions'!$F$3)*(1-'Benefit &amp; cost assumptions'!$F30)*(1-'Benefit &amp; cost assumptions'!$F58))</f>
        <v>0</v>
      </c>
      <c r="V28" s="4">
        <f>'Baseline calculations'!V60*(1-(1-'Benefit &amp; cost assumptions'!$F$3)*(1-'Benefit &amp; cost assumptions'!$F30)*(1-'Benefit &amp; cost assumptions'!$F58))</f>
        <v>0</v>
      </c>
    </row>
    <row r="29" spans="1:22" x14ac:dyDescent="0.25">
      <c r="A29" s="16" t="str">
        <f>Parameters!A$38</f>
        <v>Asset type 25</v>
      </c>
      <c r="B29" s="4"/>
      <c r="C29" s="4">
        <f>'Baseline calculations'!C61*(1-(1-'Benefit &amp; cost assumptions'!$F$3)*(1-'Benefit &amp; cost assumptions'!$F31)*(1-'Benefit &amp; cost assumptions'!$F59))</f>
        <v>0</v>
      </c>
      <c r="D29" s="4">
        <f>'Baseline calculations'!D61*(1-(1-'Benefit &amp; cost assumptions'!$F$3)*(1-'Benefit &amp; cost assumptions'!$F31)*(1-'Benefit &amp; cost assumptions'!$F59))</f>
        <v>0</v>
      </c>
      <c r="E29" s="4">
        <f>'Baseline calculations'!E61*(1-(1-'Benefit &amp; cost assumptions'!$F$3)*(1-'Benefit &amp; cost assumptions'!$F31)*(1-'Benefit &amp; cost assumptions'!$F59))</f>
        <v>0</v>
      </c>
      <c r="F29" s="4">
        <f>'Baseline calculations'!F61*(1-(1-'Benefit &amp; cost assumptions'!$F$3)*(1-'Benefit &amp; cost assumptions'!$F31)*(1-'Benefit &amp; cost assumptions'!$F59))</f>
        <v>0</v>
      </c>
      <c r="G29" s="4">
        <f>'Baseline calculations'!G61*(1-(1-'Benefit &amp; cost assumptions'!$F$3)*(1-'Benefit &amp; cost assumptions'!$F31)*(1-'Benefit &amp; cost assumptions'!$F59))</f>
        <v>0</v>
      </c>
      <c r="H29" s="4">
        <f>'Baseline calculations'!H61*(1-(1-'Benefit &amp; cost assumptions'!$F$3)*(1-'Benefit &amp; cost assumptions'!$F31)*(1-'Benefit &amp; cost assumptions'!$F59))</f>
        <v>0</v>
      </c>
      <c r="I29" s="4">
        <f>'Baseline calculations'!I61*(1-(1-'Benefit &amp; cost assumptions'!$F$3)*(1-'Benefit &amp; cost assumptions'!$F31)*(1-'Benefit &amp; cost assumptions'!$F59))</f>
        <v>0</v>
      </c>
      <c r="J29" s="4">
        <f>'Baseline calculations'!J61*(1-(1-'Benefit &amp; cost assumptions'!$F$3)*(1-'Benefit &amp; cost assumptions'!$F31)*(1-'Benefit &amp; cost assumptions'!$F59))</f>
        <v>0</v>
      </c>
      <c r="K29" s="4">
        <f>'Baseline calculations'!K61*(1-(1-'Benefit &amp; cost assumptions'!$F$3)*(1-'Benefit &amp; cost assumptions'!$F31)*(1-'Benefit &amp; cost assumptions'!$F59))</f>
        <v>0</v>
      </c>
      <c r="L29" s="4">
        <f>'Baseline calculations'!L61*(1-(1-'Benefit &amp; cost assumptions'!$F$3)*(1-'Benefit &amp; cost assumptions'!$F31)*(1-'Benefit &amp; cost assumptions'!$F59))</f>
        <v>0</v>
      </c>
      <c r="M29" s="4">
        <f>'Baseline calculations'!M61*(1-(1-'Benefit &amp; cost assumptions'!$F$3)*(1-'Benefit &amp; cost assumptions'!$F31)*(1-'Benefit &amp; cost assumptions'!$F59))</f>
        <v>0</v>
      </c>
      <c r="N29" s="4">
        <f>'Baseline calculations'!N61*(1-(1-'Benefit &amp; cost assumptions'!$F$3)*(1-'Benefit &amp; cost assumptions'!$F31)*(1-'Benefit &amp; cost assumptions'!$F59))</f>
        <v>0</v>
      </c>
      <c r="O29" s="4">
        <f>'Baseline calculations'!O61*(1-(1-'Benefit &amp; cost assumptions'!$F$3)*(1-'Benefit &amp; cost assumptions'!$F31)*(1-'Benefit &amp; cost assumptions'!$F59))</f>
        <v>0</v>
      </c>
      <c r="P29" s="4">
        <f>'Baseline calculations'!P61*(1-(1-'Benefit &amp; cost assumptions'!$F$3)*(1-'Benefit &amp; cost assumptions'!$F31)*(1-'Benefit &amp; cost assumptions'!$F59))</f>
        <v>0</v>
      </c>
      <c r="Q29" s="4">
        <f>'Baseline calculations'!Q61*(1-(1-'Benefit &amp; cost assumptions'!$F$3)*(1-'Benefit &amp; cost assumptions'!$F31)*(1-'Benefit &amp; cost assumptions'!$F59))</f>
        <v>0</v>
      </c>
      <c r="R29" s="4">
        <f>'Baseline calculations'!R61*(1-(1-'Benefit &amp; cost assumptions'!$F$3)*(1-'Benefit &amp; cost assumptions'!$F31)*(1-'Benefit &amp; cost assumptions'!$F59))</f>
        <v>0</v>
      </c>
      <c r="S29" s="4">
        <f>'Baseline calculations'!S61*(1-(1-'Benefit &amp; cost assumptions'!$F$3)*(1-'Benefit &amp; cost assumptions'!$F31)*(1-'Benefit &amp; cost assumptions'!$F59))</f>
        <v>0</v>
      </c>
      <c r="T29" s="4">
        <f>'Baseline calculations'!T61*(1-(1-'Benefit &amp; cost assumptions'!$F$3)*(1-'Benefit &amp; cost assumptions'!$F31)*(1-'Benefit &amp; cost assumptions'!$F59))</f>
        <v>0</v>
      </c>
      <c r="U29" s="4">
        <f>'Baseline calculations'!U61*(1-(1-'Benefit &amp; cost assumptions'!$F$3)*(1-'Benefit &amp; cost assumptions'!$F31)*(1-'Benefit &amp; cost assumptions'!$F59))</f>
        <v>0</v>
      </c>
      <c r="V29" s="4">
        <f>'Baseline calculations'!V61*(1-(1-'Benefit &amp; cost assumptions'!$F$3)*(1-'Benefit &amp; cost assumptions'!$F31)*(1-'Benefit &amp; cost assumptions'!$F59))</f>
        <v>0</v>
      </c>
    </row>
    <row r="30" spans="1:22" x14ac:dyDescent="0.25">
      <c r="B30" s="4"/>
      <c r="C30" s="4"/>
      <c r="D30" s="4"/>
      <c r="E30" s="4"/>
      <c r="F30" s="4"/>
      <c r="G30" s="4"/>
      <c r="H30" s="4"/>
      <c r="I30" s="4"/>
      <c r="J30" s="4"/>
      <c r="K30" s="4"/>
      <c r="L30" s="4"/>
      <c r="M30" s="4"/>
      <c r="N30" s="4"/>
      <c r="O30" s="4"/>
      <c r="P30" s="4"/>
      <c r="Q30" s="4"/>
      <c r="R30" s="4"/>
      <c r="S30" s="4"/>
      <c r="T30" s="4"/>
      <c r="U30" s="4"/>
      <c r="V30" s="4"/>
    </row>
    <row r="31" spans="1:22" x14ac:dyDescent="0.25">
      <c r="A31" t="s">
        <v>59</v>
      </c>
      <c r="C31" s="4" t="e">
        <f>SUM(C4:C29)</f>
        <v>#DIV/0!</v>
      </c>
      <c r="D31" s="4" t="e">
        <f t="shared" ref="D31:V31" si="0">SUM(D4:D29)</f>
        <v>#DIV/0!</v>
      </c>
      <c r="E31" s="4" t="e">
        <f t="shared" si="0"/>
        <v>#DIV/0!</v>
      </c>
      <c r="F31" s="4" t="e">
        <f t="shared" si="0"/>
        <v>#DIV/0!</v>
      </c>
      <c r="G31" s="4" t="e">
        <f t="shared" si="0"/>
        <v>#DIV/0!</v>
      </c>
      <c r="H31" s="4" t="e">
        <f t="shared" si="0"/>
        <v>#DIV/0!</v>
      </c>
      <c r="I31" s="4" t="e">
        <f t="shared" si="0"/>
        <v>#DIV/0!</v>
      </c>
      <c r="J31" s="4" t="e">
        <f t="shared" si="0"/>
        <v>#DIV/0!</v>
      </c>
      <c r="K31" s="4" t="e">
        <f t="shared" si="0"/>
        <v>#DIV/0!</v>
      </c>
      <c r="L31" s="4" t="e">
        <f t="shared" si="0"/>
        <v>#DIV/0!</v>
      </c>
      <c r="M31" s="4" t="e">
        <f t="shared" si="0"/>
        <v>#DIV/0!</v>
      </c>
      <c r="N31" s="4" t="e">
        <f t="shared" si="0"/>
        <v>#DIV/0!</v>
      </c>
      <c r="O31" s="4" t="e">
        <f t="shared" si="0"/>
        <v>#DIV/0!</v>
      </c>
      <c r="P31" s="4" t="e">
        <f t="shared" si="0"/>
        <v>#DIV/0!</v>
      </c>
      <c r="Q31" s="4" t="e">
        <f t="shared" si="0"/>
        <v>#DIV/0!</v>
      </c>
      <c r="R31" s="4" t="e">
        <f t="shared" si="0"/>
        <v>#DIV/0!</v>
      </c>
      <c r="S31" s="4" t="e">
        <f t="shared" si="0"/>
        <v>#DIV/0!</v>
      </c>
      <c r="T31" s="4" t="e">
        <f t="shared" si="0"/>
        <v>#DIV/0!</v>
      </c>
      <c r="U31" s="4" t="e">
        <f t="shared" si="0"/>
        <v>#DIV/0!</v>
      </c>
      <c r="V31" s="4" t="e">
        <f t="shared" si="0"/>
        <v>#DIV/0!</v>
      </c>
    </row>
    <row r="32" spans="1:22" x14ac:dyDescent="0.25">
      <c r="A32" t="s">
        <v>41</v>
      </c>
      <c r="C32" s="7" t="e">
        <f>C31*Parameters!$C$80</f>
        <v>#DIV/0!</v>
      </c>
      <c r="D32" s="7" t="e">
        <f>D31*Parameters!$C$80</f>
        <v>#DIV/0!</v>
      </c>
      <c r="E32" s="7" t="e">
        <f>E31*Parameters!$C$80</f>
        <v>#DIV/0!</v>
      </c>
      <c r="F32" s="7" t="e">
        <f>F31*Parameters!$C$80</f>
        <v>#DIV/0!</v>
      </c>
      <c r="G32" s="7" t="e">
        <f>G31*Parameters!$C$80</f>
        <v>#DIV/0!</v>
      </c>
      <c r="H32" s="7" t="e">
        <f>H31*Parameters!$C$80</f>
        <v>#DIV/0!</v>
      </c>
      <c r="I32" s="7" t="e">
        <f>I31*Parameters!$C$80</f>
        <v>#DIV/0!</v>
      </c>
      <c r="J32" s="7" t="e">
        <f>J31*Parameters!$C$80</f>
        <v>#DIV/0!</v>
      </c>
      <c r="K32" s="7" t="e">
        <f>K31*Parameters!$C$80</f>
        <v>#DIV/0!</v>
      </c>
      <c r="L32" s="7" t="e">
        <f>L31*Parameters!$C$80</f>
        <v>#DIV/0!</v>
      </c>
      <c r="M32" s="7" t="e">
        <f>M31*Parameters!$C$80</f>
        <v>#DIV/0!</v>
      </c>
      <c r="N32" s="7" t="e">
        <f>N31*Parameters!$C$80</f>
        <v>#DIV/0!</v>
      </c>
      <c r="O32" s="7" t="e">
        <f>O31*Parameters!$C$80</f>
        <v>#DIV/0!</v>
      </c>
      <c r="P32" s="7" t="e">
        <f>P31*Parameters!$C$80</f>
        <v>#DIV/0!</v>
      </c>
      <c r="Q32" s="7" t="e">
        <f>Q31*Parameters!$C$80</f>
        <v>#DIV/0!</v>
      </c>
      <c r="R32" s="7" t="e">
        <f>R31*Parameters!$C$80</f>
        <v>#DIV/0!</v>
      </c>
      <c r="S32" s="7" t="e">
        <f>S31*Parameters!$C$80</f>
        <v>#DIV/0!</v>
      </c>
      <c r="T32" s="7" t="e">
        <f>T31*Parameters!$C$80</f>
        <v>#DIV/0!</v>
      </c>
      <c r="U32" s="7" t="e">
        <f>U31*Parameters!$C$80</f>
        <v>#DIV/0!</v>
      </c>
      <c r="V32" s="7" t="e">
        <f>V31*Parameters!$C$80</f>
        <v>#DIV/0!</v>
      </c>
    </row>
    <row r="33" spans="1:22" x14ac:dyDescent="0.25">
      <c r="A33" t="s">
        <v>42</v>
      </c>
      <c r="C33" s="4" t="e">
        <f>C31+C32</f>
        <v>#DIV/0!</v>
      </c>
      <c r="D33" s="4" t="e">
        <f t="shared" ref="D33:V33" si="1">D31+D32</f>
        <v>#DIV/0!</v>
      </c>
      <c r="E33" s="4" t="e">
        <f t="shared" si="1"/>
        <v>#DIV/0!</v>
      </c>
      <c r="F33" s="4" t="e">
        <f t="shared" si="1"/>
        <v>#DIV/0!</v>
      </c>
      <c r="G33" s="4" t="e">
        <f t="shared" si="1"/>
        <v>#DIV/0!</v>
      </c>
      <c r="H33" s="4" t="e">
        <f t="shared" si="1"/>
        <v>#DIV/0!</v>
      </c>
      <c r="I33" s="4" t="e">
        <f t="shared" si="1"/>
        <v>#DIV/0!</v>
      </c>
      <c r="J33" s="4" t="e">
        <f t="shared" si="1"/>
        <v>#DIV/0!</v>
      </c>
      <c r="K33" s="4" t="e">
        <f t="shared" si="1"/>
        <v>#DIV/0!</v>
      </c>
      <c r="L33" s="4" t="e">
        <f t="shared" si="1"/>
        <v>#DIV/0!</v>
      </c>
      <c r="M33" s="4" t="e">
        <f t="shared" si="1"/>
        <v>#DIV/0!</v>
      </c>
      <c r="N33" s="4" t="e">
        <f t="shared" si="1"/>
        <v>#DIV/0!</v>
      </c>
      <c r="O33" s="4" t="e">
        <f t="shared" si="1"/>
        <v>#DIV/0!</v>
      </c>
      <c r="P33" s="4" t="e">
        <f t="shared" si="1"/>
        <v>#DIV/0!</v>
      </c>
      <c r="Q33" s="4" t="e">
        <f t="shared" si="1"/>
        <v>#DIV/0!</v>
      </c>
      <c r="R33" s="4" t="e">
        <f t="shared" si="1"/>
        <v>#DIV/0!</v>
      </c>
      <c r="S33" s="4" t="e">
        <f t="shared" si="1"/>
        <v>#DIV/0!</v>
      </c>
      <c r="T33" s="4" t="e">
        <f t="shared" si="1"/>
        <v>#DIV/0!</v>
      </c>
      <c r="U33" s="4" t="e">
        <f t="shared" si="1"/>
        <v>#DIV/0!</v>
      </c>
      <c r="V33" s="4" t="e">
        <f t="shared" si="1"/>
        <v>#DIV/0!</v>
      </c>
    </row>
    <row r="34" spans="1:22" ht="30" x14ac:dyDescent="0.25">
      <c r="A34" s="5" t="s">
        <v>53</v>
      </c>
      <c r="C34" s="8">
        <f>IF(C1&lt;='Benefit &amp; cost assumptions'!$F$61,0,IF(C1&lt;('Benefit &amp; cost assumptions'!$F$61+'Benefit &amp; cost assumptions'!$F$62),(C1-'Benefit &amp; cost assumptions'!$F$61)/'Benefit &amp; cost assumptions'!$F$62,1))*IF(C1&gt;'Benefit &amp; cost assumptions'!$F$63,0,1)</f>
        <v>0</v>
      </c>
      <c r="D34" s="8">
        <f>IF(D1&lt;='Benefit &amp; cost assumptions'!$F$61,0,IF(D1&lt;('Benefit &amp; cost assumptions'!$F$61+'Benefit &amp; cost assumptions'!$F$62),(D1-'Benefit &amp; cost assumptions'!$F$61)/'Benefit &amp; cost assumptions'!$F$62,1))*IF(D1&gt;'Benefit &amp; cost assumptions'!$F$63,0,1)</f>
        <v>0</v>
      </c>
      <c r="E34" s="8">
        <f>IF(E1&lt;='Benefit &amp; cost assumptions'!$F$61,0,IF(E1&lt;('Benefit &amp; cost assumptions'!$F$61+'Benefit &amp; cost assumptions'!$F$62),(E1-'Benefit &amp; cost assumptions'!$F$61)/'Benefit &amp; cost assumptions'!$F$62,1))*IF(E1&gt;'Benefit &amp; cost assumptions'!$F$63,0,1)</f>
        <v>0</v>
      </c>
      <c r="F34" s="8">
        <f>IF(F1&lt;='Benefit &amp; cost assumptions'!$F$61,0,IF(F1&lt;('Benefit &amp; cost assumptions'!$F$61+'Benefit &amp; cost assumptions'!$F$62),(F1-'Benefit &amp; cost assumptions'!$F$61)/'Benefit &amp; cost assumptions'!$F$62,1))*IF(F1&gt;'Benefit &amp; cost assumptions'!$F$63,0,1)</f>
        <v>0</v>
      </c>
      <c r="G34" s="8">
        <f>IF(G1&lt;='Benefit &amp; cost assumptions'!$F$61,0,IF(G1&lt;('Benefit &amp; cost assumptions'!$F$61+'Benefit &amp; cost assumptions'!$F$62),(G1-'Benefit &amp; cost assumptions'!$F$61)/'Benefit &amp; cost assumptions'!$F$62,1))*IF(G1&gt;'Benefit &amp; cost assumptions'!$F$63,0,1)</f>
        <v>0</v>
      </c>
      <c r="H34" s="8">
        <f>IF(H1&lt;='Benefit &amp; cost assumptions'!$F$61,0,IF(H1&lt;('Benefit &amp; cost assumptions'!$F$61+'Benefit &amp; cost assumptions'!$F$62),(H1-'Benefit &amp; cost assumptions'!$F$61)/'Benefit &amp; cost assumptions'!$F$62,1))*IF(H1&gt;'Benefit &amp; cost assumptions'!$F$63,0,1)</f>
        <v>1</v>
      </c>
      <c r="I34" s="8">
        <f>IF(I1&lt;='Benefit &amp; cost assumptions'!$F$61,0,IF(I1&lt;('Benefit &amp; cost assumptions'!$F$61+'Benefit &amp; cost assumptions'!$F$62),(I1-'Benefit &amp; cost assumptions'!$F$61)/'Benefit &amp; cost assumptions'!$F$62,1))*IF(I1&gt;'Benefit &amp; cost assumptions'!$F$63,0,1)</f>
        <v>1</v>
      </c>
      <c r="J34" s="8">
        <f>IF(J1&lt;='Benefit &amp; cost assumptions'!$F$61,0,IF(J1&lt;('Benefit &amp; cost assumptions'!$F$61+'Benefit &amp; cost assumptions'!$F$62),(J1-'Benefit &amp; cost assumptions'!$F$61)/'Benefit &amp; cost assumptions'!$F$62,1))*IF(J1&gt;'Benefit &amp; cost assumptions'!$F$63,0,1)</f>
        <v>1</v>
      </c>
      <c r="K34" s="8">
        <f>IF(K1&lt;='Benefit &amp; cost assumptions'!$F$61,0,IF(K1&lt;('Benefit &amp; cost assumptions'!$F$61+'Benefit &amp; cost assumptions'!$F$62),(K1-'Benefit &amp; cost assumptions'!$F$61)/'Benefit &amp; cost assumptions'!$F$62,1))*IF(K1&gt;'Benefit &amp; cost assumptions'!$F$63,0,1)</f>
        <v>1</v>
      </c>
      <c r="L34" s="8">
        <f>IF(L1&lt;='Benefit &amp; cost assumptions'!$F$61,0,IF(L1&lt;('Benefit &amp; cost assumptions'!$F$61+'Benefit &amp; cost assumptions'!$F$62),(L1-'Benefit &amp; cost assumptions'!$F$61)/'Benefit &amp; cost assumptions'!$F$62,1))*IF(L1&gt;'Benefit &amp; cost assumptions'!$F$63,0,1)</f>
        <v>1</v>
      </c>
      <c r="M34" s="8">
        <f>IF(M1&lt;='Benefit &amp; cost assumptions'!$F$61,0,IF(M1&lt;('Benefit &amp; cost assumptions'!$F$61+'Benefit &amp; cost assumptions'!$F$62),(M1-'Benefit &amp; cost assumptions'!$F$61)/'Benefit &amp; cost assumptions'!$F$62,1))*IF(M1&gt;'Benefit &amp; cost assumptions'!$F$63,0,1)</f>
        <v>1</v>
      </c>
      <c r="N34" s="8">
        <f>IF(N1&lt;='Benefit &amp; cost assumptions'!$F$61,0,IF(N1&lt;('Benefit &amp; cost assumptions'!$F$61+'Benefit &amp; cost assumptions'!$F$62),(N1-'Benefit &amp; cost assumptions'!$F$61)/'Benefit &amp; cost assumptions'!$F$62,1))*IF(N1&gt;'Benefit &amp; cost assumptions'!$F$63,0,1)</f>
        <v>1</v>
      </c>
      <c r="O34" s="8">
        <f>IF(O1&lt;='Benefit &amp; cost assumptions'!$F$61,0,IF(O1&lt;('Benefit &amp; cost assumptions'!$F$61+'Benefit &amp; cost assumptions'!$F$62),(O1-'Benefit &amp; cost assumptions'!$F$61)/'Benefit &amp; cost assumptions'!$F$62,1))*IF(O1&gt;'Benefit &amp; cost assumptions'!$F$63,0,1)</f>
        <v>1</v>
      </c>
      <c r="P34" s="8">
        <f>IF(P1&lt;='Benefit &amp; cost assumptions'!$F$61,0,IF(P1&lt;('Benefit &amp; cost assumptions'!$F$61+'Benefit &amp; cost assumptions'!$F$62),(P1-'Benefit &amp; cost assumptions'!$F$61)/'Benefit &amp; cost assumptions'!$F$62,1))*IF(P1&gt;'Benefit &amp; cost assumptions'!$F$63,0,1)</f>
        <v>1</v>
      </c>
      <c r="Q34" s="8">
        <f>IF(Q1&lt;='Benefit &amp; cost assumptions'!$F$61,0,IF(Q1&lt;('Benefit &amp; cost assumptions'!$F$61+'Benefit &amp; cost assumptions'!$F$62),(Q1-'Benefit &amp; cost assumptions'!$F$61)/'Benefit &amp; cost assumptions'!$F$62,1))*IF(Q1&gt;'Benefit &amp; cost assumptions'!$F$63,0,1)</f>
        <v>1</v>
      </c>
      <c r="R34" s="8">
        <f>IF(R1&lt;='Benefit &amp; cost assumptions'!$F$61,0,IF(R1&lt;('Benefit &amp; cost assumptions'!$F$61+'Benefit &amp; cost assumptions'!$F$62),(R1-'Benefit &amp; cost assumptions'!$F$61)/'Benefit &amp; cost assumptions'!$F$62,1))*IF(R1&gt;'Benefit &amp; cost assumptions'!$F$63,0,1)</f>
        <v>1</v>
      </c>
      <c r="S34" s="8">
        <f>IF(S1&lt;='Benefit &amp; cost assumptions'!$F$61,0,IF(S1&lt;('Benefit &amp; cost assumptions'!$F$61+'Benefit &amp; cost assumptions'!$F$62),(S1-'Benefit &amp; cost assumptions'!$F$61)/'Benefit &amp; cost assumptions'!$F$62,1))*IF(S1&gt;'Benefit &amp; cost assumptions'!$F$63,0,1)</f>
        <v>1</v>
      </c>
      <c r="T34" s="8">
        <f>IF(T1&lt;='Benefit &amp; cost assumptions'!$F$61,0,IF(T1&lt;('Benefit &amp; cost assumptions'!$F$61+'Benefit &amp; cost assumptions'!$F$62),(T1-'Benefit &amp; cost assumptions'!$F$61)/'Benefit &amp; cost assumptions'!$F$62,1))*IF(T1&gt;'Benefit &amp; cost assumptions'!$F$63,0,1)</f>
        <v>1</v>
      </c>
      <c r="U34" s="8">
        <f>IF(U1&lt;='Benefit &amp; cost assumptions'!$F$61,0,IF(U1&lt;('Benefit &amp; cost assumptions'!$F$61+'Benefit &amp; cost assumptions'!$F$62),(U1-'Benefit &amp; cost assumptions'!$F$61)/'Benefit &amp; cost assumptions'!$F$62,1))*IF(U1&gt;'Benefit &amp; cost assumptions'!$F$63,0,1)</f>
        <v>1</v>
      </c>
      <c r="V34" s="8">
        <f>IF(V1&lt;='Benefit &amp; cost assumptions'!$F$61,0,IF(V1&lt;('Benefit &amp; cost assumptions'!$F$61+'Benefit &amp; cost assumptions'!$F$62),(V1-'Benefit &amp; cost assumptions'!$F$61)/'Benefit &amp; cost assumptions'!$F$62,1))*IF(V1&gt;'Benefit &amp; cost assumptions'!$F$63,0,1)</f>
        <v>1</v>
      </c>
    </row>
    <row r="35" spans="1:22" x14ac:dyDescent="0.25">
      <c r="A35" t="s">
        <v>43</v>
      </c>
      <c r="C35" s="4" t="e">
        <f t="shared" ref="C35:V35" si="2">C33*C34</f>
        <v>#DIV/0!</v>
      </c>
      <c r="D35" s="4" t="e">
        <f t="shared" si="2"/>
        <v>#DIV/0!</v>
      </c>
      <c r="E35" s="4" t="e">
        <f t="shared" si="2"/>
        <v>#DIV/0!</v>
      </c>
      <c r="F35" s="4" t="e">
        <f t="shared" si="2"/>
        <v>#DIV/0!</v>
      </c>
      <c r="G35" s="4" t="e">
        <f t="shared" si="2"/>
        <v>#DIV/0!</v>
      </c>
      <c r="H35" s="4" t="e">
        <f t="shared" si="2"/>
        <v>#DIV/0!</v>
      </c>
      <c r="I35" s="4" t="e">
        <f t="shared" si="2"/>
        <v>#DIV/0!</v>
      </c>
      <c r="J35" s="4" t="e">
        <f t="shared" si="2"/>
        <v>#DIV/0!</v>
      </c>
      <c r="K35" s="4" t="e">
        <f t="shared" si="2"/>
        <v>#DIV/0!</v>
      </c>
      <c r="L35" s="4" t="e">
        <f t="shared" si="2"/>
        <v>#DIV/0!</v>
      </c>
      <c r="M35" s="4" t="e">
        <f t="shared" si="2"/>
        <v>#DIV/0!</v>
      </c>
      <c r="N35" s="4" t="e">
        <f t="shared" si="2"/>
        <v>#DIV/0!</v>
      </c>
      <c r="O35" s="4" t="e">
        <f t="shared" si="2"/>
        <v>#DIV/0!</v>
      </c>
      <c r="P35" s="4" t="e">
        <f t="shared" si="2"/>
        <v>#DIV/0!</v>
      </c>
      <c r="Q35" s="4" t="e">
        <f t="shared" si="2"/>
        <v>#DIV/0!</v>
      </c>
      <c r="R35" s="4" t="e">
        <f t="shared" si="2"/>
        <v>#DIV/0!</v>
      </c>
      <c r="S35" s="4" t="e">
        <f t="shared" si="2"/>
        <v>#DIV/0!</v>
      </c>
      <c r="T35" s="4" t="e">
        <f t="shared" si="2"/>
        <v>#DIV/0!</v>
      </c>
      <c r="U35" s="4" t="e">
        <f t="shared" si="2"/>
        <v>#DIV/0!</v>
      </c>
      <c r="V35" s="4" t="e">
        <f t="shared" si="2"/>
        <v>#DIV/0!</v>
      </c>
    </row>
    <row r="37" spans="1:22" ht="18.75" x14ac:dyDescent="0.3">
      <c r="A37" s="11" t="s">
        <v>44</v>
      </c>
      <c r="B37" s="12" t="e">
        <f>NPV(Parameters!$C$114,'Intervention 3 calculations'!C35:V35)</f>
        <v>#DIV/0!</v>
      </c>
      <c r="C37" s="4"/>
      <c r="D37" s="4"/>
      <c r="E37" s="4"/>
      <c r="F37" s="4"/>
      <c r="G37" s="4"/>
      <c r="H37" s="4"/>
      <c r="I37" s="4"/>
      <c r="J37" s="4"/>
      <c r="K37" s="4"/>
      <c r="L37" s="4"/>
      <c r="M37" s="4"/>
      <c r="N37" s="4"/>
      <c r="O37" s="4"/>
      <c r="P37" s="4"/>
      <c r="Q37" s="4"/>
      <c r="R37" s="4"/>
      <c r="S37" s="4"/>
      <c r="T37" s="4"/>
      <c r="U37" s="4"/>
      <c r="V37" s="4"/>
    </row>
    <row r="38" spans="1:22" x14ac:dyDescent="0.25">
      <c r="C38" s="4"/>
      <c r="D38" s="4"/>
      <c r="E38" s="4"/>
      <c r="F38" s="4"/>
      <c r="G38" s="4"/>
      <c r="H38" s="4"/>
      <c r="I38" s="4"/>
      <c r="J38" s="4"/>
      <c r="K38" s="4"/>
      <c r="L38" s="4"/>
      <c r="M38" s="4"/>
      <c r="N38" s="4"/>
      <c r="O38" s="4"/>
      <c r="P38" s="4"/>
      <c r="Q38" s="4"/>
      <c r="R38" s="4"/>
      <c r="S38" s="4"/>
      <c r="T38" s="4"/>
      <c r="U38" s="4"/>
      <c r="V38" s="4"/>
    </row>
    <row r="39" spans="1:22" ht="18.75" x14ac:dyDescent="0.3">
      <c r="A39" s="11" t="s">
        <v>60</v>
      </c>
      <c r="C39" s="4"/>
      <c r="D39" s="4"/>
      <c r="E39" s="4"/>
      <c r="F39" s="4"/>
      <c r="G39" s="4"/>
      <c r="H39" s="4"/>
      <c r="I39" s="4"/>
      <c r="J39" s="4"/>
      <c r="K39" s="4"/>
      <c r="L39" s="4"/>
      <c r="M39" s="4"/>
      <c r="N39" s="4"/>
      <c r="O39" s="4"/>
      <c r="P39" s="4"/>
      <c r="Q39" s="4"/>
      <c r="R39" s="4"/>
      <c r="S39" s="4"/>
      <c r="T39" s="4"/>
      <c r="U39" s="4"/>
      <c r="V39" s="4"/>
    </row>
    <row r="40" spans="1:22" x14ac:dyDescent="0.25">
      <c r="A40" t="s">
        <v>45</v>
      </c>
      <c r="C40" s="23">
        <f>IF(C1&lt;='Benefit &amp; cost assumptions'!$F66,'Benefit &amp; cost assumptions'!$F73,'Benefit &amp; cost assumptions'!$F80)</f>
        <v>150000</v>
      </c>
      <c r="D40" s="23">
        <f>IF(D1&lt;='Benefit &amp; cost assumptions'!$F66,'Benefit &amp; cost assumptions'!$F73,'Benefit &amp; cost assumptions'!$F80)</f>
        <v>150000</v>
      </c>
      <c r="E40" s="23">
        <f>IF(E1&lt;='Benefit &amp; cost assumptions'!$F66,'Benefit &amp; cost assumptions'!$F73,'Benefit &amp; cost assumptions'!$F80)</f>
        <v>150000</v>
      </c>
      <c r="F40" s="23">
        <f>IF(F1&lt;='Benefit &amp; cost assumptions'!$F66,'Benefit &amp; cost assumptions'!$F73,'Benefit &amp; cost assumptions'!$F80)</f>
        <v>150000</v>
      </c>
      <c r="G40" s="23">
        <f>IF(G1&lt;='Benefit &amp; cost assumptions'!$F66,'Benefit &amp; cost assumptions'!$F73,'Benefit &amp; cost assumptions'!$F80)</f>
        <v>150000</v>
      </c>
      <c r="H40" s="23">
        <f>IF(H1&lt;='Benefit &amp; cost assumptions'!$F66,'Benefit &amp; cost assumptions'!$F73,'Benefit &amp; cost assumptions'!$F80)</f>
        <v>150000</v>
      </c>
      <c r="I40" s="23">
        <f>IF(I1&lt;='Benefit &amp; cost assumptions'!$F66,'Benefit &amp; cost assumptions'!$F73,'Benefit &amp; cost assumptions'!$F80)</f>
        <v>150000</v>
      </c>
      <c r="J40" s="23">
        <f>IF(J1&lt;='Benefit &amp; cost assumptions'!$F66,'Benefit &amp; cost assumptions'!$F73,'Benefit &amp; cost assumptions'!$F80)</f>
        <v>150000</v>
      </c>
      <c r="K40" s="23">
        <f>IF(K1&lt;='Benefit &amp; cost assumptions'!$F66,'Benefit &amp; cost assumptions'!$F73,'Benefit &amp; cost assumptions'!$F80)</f>
        <v>150000</v>
      </c>
      <c r="L40" s="23">
        <f>IF(L1&lt;='Benefit &amp; cost assumptions'!$F66,'Benefit &amp; cost assumptions'!$F73,'Benefit &amp; cost assumptions'!$F80)</f>
        <v>150000</v>
      </c>
      <c r="M40" s="23">
        <f>IF(M1&lt;='Benefit &amp; cost assumptions'!$F66,'Benefit &amp; cost assumptions'!$F73,'Benefit &amp; cost assumptions'!$F80)</f>
        <v>150000</v>
      </c>
      <c r="N40" s="23">
        <f>IF(N1&lt;='Benefit &amp; cost assumptions'!$F66,'Benefit &amp; cost assumptions'!$F73,'Benefit &amp; cost assumptions'!$F80)</f>
        <v>150000</v>
      </c>
      <c r="O40" s="23">
        <f>IF(O1&lt;='Benefit &amp; cost assumptions'!$F66,'Benefit &amp; cost assumptions'!$F73,'Benefit &amp; cost assumptions'!$F80)</f>
        <v>150000</v>
      </c>
      <c r="P40" s="23">
        <f>IF(P1&lt;='Benefit &amp; cost assumptions'!$F66,'Benefit &amp; cost assumptions'!$F73,'Benefit &amp; cost assumptions'!$F80)</f>
        <v>150000</v>
      </c>
      <c r="Q40" s="23">
        <f>IF(Q1&lt;='Benefit &amp; cost assumptions'!$F66,'Benefit &amp; cost assumptions'!$F73,'Benefit &amp; cost assumptions'!$F80)</f>
        <v>150000</v>
      </c>
      <c r="R40" s="23">
        <f>IF(R1&lt;='Benefit &amp; cost assumptions'!$F66,'Benefit &amp; cost assumptions'!$F73,'Benefit &amp; cost assumptions'!$F80)</f>
        <v>150000</v>
      </c>
      <c r="S40" s="23">
        <f>IF(S1&lt;='Benefit &amp; cost assumptions'!$F66,'Benefit &amp; cost assumptions'!$F73,'Benefit &amp; cost assumptions'!$F80)</f>
        <v>150000</v>
      </c>
      <c r="T40" s="23">
        <f>IF(T1&lt;='Benefit &amp; cost assumptions'!$F66,'Benefit &amp; cost assumptions'!$F73,'Benefit &amp; cost assumptions'!$F80)</f>
        <v>150000</v>
      </c>
      <c r="U40" s="23">
        <f>IF(U1&lt;='Benefit &amp; cost assumptions'!$F66,'Benefit &amp; cost assumptions'!$F73,'Benefit &amp; cost assumptions'!$F80)</f>
        <v>150000</v>
      </c>
      <c r="V40" s="23">
        <f>IF(V1&lt;='Benefit &amp; cost assumptions'!$F66,'Benefit &amp; cost assumptions'!$F73,'Benefit &amp; cost assumptions'!$F80)</f>
        <v>150000</v>
      </c>
    </row>
    <row r="41" spans="1:22" ht="30" x14ac:dyDescent="0.25">
      <c r="A41" s="9" t="s">
        <v>116</v>
      </c>
      <c r="C41" s="23">
        <f>IF(C1&lt;='Benefit &amp; cost assumptions'!$F66,'Benefit &amp; cost assumptions'!$F85,'Benefit &amp; cost assumptions'!$F90)</f>
        <v>30000</v>
      </c>
      <c r="D41" s="23">
        <f>IF(D1&lt;='Benefit &amp; cost assumptions'!$F66,'Benefit &amp; cost assumptions'!$F85,'Benefit &amp; cost assumptions'!$F90)</f>
        <v>30000</v>
      </c>
      <c r="E41" s="23">
        <f>IF(E1&lt;='Benefit &amp; cost assumptions'!$F66,'Benefit &amp; cost assumptions'!$F85,'Benefit &amp; cost assumptions'!$F90)</f>
        <v>30000</v>
      </c>
      <c r="F41" s="23">
        <f>IF(F1&lt;='Benefit &amp; cost assumptions'!$F66,'Benefit &amp; cost assumptions'!$F85,'Benefit &amp; cost assumptions'!$F90)</f>
        <v>30000</v>
      </c>
      <c r="G41" s="23">
        <f>IF(G1&lt;='Benefit &amp; cost assumptions'!$F66,'Benefit &amp; cost assumptions'!$F85,'Benefit &amp; cost assumptions'!$F90)</f>
        <v>30000</v>
      </c>
      <c r="H41" s="23">
        <f>IF(H1&lt;='Benefit &amp; cost assumptions'!$F66,'Benefit &amp; cost assumptions'!$F85,'Benefit &amp; cost assumptions'!$F90)</f>
        <v>30000</v>
      </c>
      <c r="I41" s="23">
        <f>IF(I1&lt;='Benefit &amp; cost assumptions'!$F66,'Benefit &amp; cost assumptions'!$F85,'Benefit &amp; cost assumptions'!$F90)</f>
        <v>30000</v>
      </c>
      <c r="J41" s="23">
        <f>IF(J1&lt;='Benefit &amp; cost assumptions'!$F66,'Benefit &amp; cost assumptions'!$F85,'Benefit &amp; cost assumptions'!$F90)</f>
        <v>30000</v>
      </c>
      <c r="K41" s="23">
        <f>IF(K1&lt;='Benefit &amp; cost assumptions'!$F66,'Benefit &amp; cost assumptions'!$F85,'Benefit &amp; cost assumptions'!$F90)</f>
        <v>30000</v>
      </c>
      <c r="L41" s="23">
        <f>IF(L1&lt;='Benefit &amp; cost assumptions'!$F66,'Benefit &amp; cost assumptions'!$F85,'Benefit &amp; cost assumptions'!$F90)</f>
        <v>30000</v>
      </c>
      <c r="M41" s="23">
        <f>IF(M1&lt;='Benefit &amp; cost assumptions'!$F66,'Benefit &amp; cost assumptions'!$F85,'Benefit &amp; cost assumptions'!$F90)</f>
        <v>30000</v>
      </c>
      <c r="N41" s="23">
        <f>IF(N1&lt;='Benefit &amp; cost assumptions'!$F66,'Benefit &amp; cost assumptions'!$F85,'Benefit &amp; cost assumptions'!$F90)</f>
        <v>30000</v>
      </c>
      <c r="O41" s="23">
        <f>IF(O1&lt;='Benefit &amp; cost assumptions'!$F66,'Benefit &amp; cost assumptions'!$F85,'Benefit &amp; cost assumptions'!$F90)</f>
        <v>30000</v>
      </c>
      <c r="P41" s="23">
        <f>IF(P1&lt;='Benefit &amp; cost assumptions'!$F66,'Benefit &amp; cost assumptions'!$F85,'Benefit &amp; cost assumptions'!$F90)</f>
        <v>30000</v>
      </c>
      <c r="Q41" s="23">
        <f>IF(Q1&lt;='Benefit &amp; cost assumptions'!$F66,'Benefit &amp; cost assumptions'!$F85,'Benefit &amp; cost assumptions'!$F90)</f>
        <v>30000</v>
      </c>
      <c r="R41" s="23">
        <f>IF(R1&lt;='Benefit &amp; cost assumptions'!$F66,'Benefit &amp; cost assumptions'!$F85,'Benefit &amp; cost assumptions'!$F90)</f>
        <v>30000</v>
      </c>
      <c r="S41" s="23">
        <f>IF(S1&lt;='Benefit &amp; cost assumptions'!$F66,'Benefit &amp; cost assumptions'!$F85,'Benefit &amp; cost assumptions'!$F90)</f>
        <v>30000</v>
      </c>
      <c r="T41" s="23">
        <f>IF(T1&lt;='Benefit &amp; cost assumptions'!$F66,'Benefit &amp; cost assumptions'!$F85,'Benefit &amp; cost assumptions'!$F90)</f>
        <v>30000</v>
      </c>
      <c r="U41" s="23">
        <f>IF(U1&lt;='Benefit &amp; cost assumptions'!$F66,'Benefit &amp; cost assumptions'!$F85,'Benefit &amp; cost assumptions'!$F90)</f>
        <v>30000</v>
      </c>
      <c r="V41" s="23">
        <f>IF(V1&lt;='Benefit &amp; cost assumptions'!$F66,'Benefit &amp; cost assumptions'!$F85,'Benefit &amp; cost assumptions'!$F90)</f>
        <v>30000</v>
      </c>
    </row>
    <row r="42" spans="1:22" x14ac:dyDescent="0.25">
      <c r="A42" t="s">
        <v>15</v>
      </c>
      <c r="C42" s="4">
        <f>(C40+C41)*IF(C$1&gt;'Benefit &amp; cost assumptions'!$D$63,0,1)</f>
        <v>180000</v>
      </c>
      <c r="D42" s="4">
        <f>(D40+D41)*IF(D$1&gt;'Benefit &amp; cost assumptions'!$D$63,0,1)</f>
        <v>180000</v>
      </c>
      <c r="E42" s="4">
        <f>(E40+E41)*IF(E$1&gt;'Benefit &amp; cost assumptions'!$D$63,0,1)</f>
        <v>180000</v>
      </c>
      <c r="F42" s="4">
        <f>(F40+F41)*IF(F$1&gt;'Benefit &amp; cost assumptions'!$D$63,0,1)</f>
        <v>180000</v>
      </c>
      <c r="G42" s="4">
        <f>(G40+G41)*IF(G$1&gt;'Benefit &amp; cost assumptions'!$D$63,0,1)</f>
        <v>180000</v>
      </c>
      <c r="H42" s="4">
        <f>(H40+H41)*IF(H$1&gt;'Benefit &amp; cost assumptions'!$D$63,0,1)</f>
        <v>180000</v>
      </c>
      <c r="I42" s="4">
        <f>(I40+I41)*IF(I$1&gt;'Benefit &amp; cost assumptions'!$D$63,0,1)</f>
        <v>180000</v>
      </c>
      <c r="J42" s="4">
        <f>(J40+J41)*IF(J$1&gt;'Benefit &amp; cost assumptions'!$D$63,0,1)</f>
        <v>180000</v>
      </c>
      <c r="K42" s="4">
        <f>(K40+K41)*IF(K$1&gt;'Benefit &amp; cost assumptions'!$D$63,0,1)</f>
        <v>180000</v>
      </c>
      <c r="L42" s="4">
        <f>(L40+L41)*IF(L$1&gt;'Benefit &amp; cost assumptions'!$D$63,0,1)</f>
        <v>180000</v>
      </c>
      <c r="M42" s="4">
        <f>(M40+M41)*IF(M$1&gt;'Benefit &amp; cost assumptions'!$D$63,0,1)</f>
        <v>180000</v>
      </c>
      <c r="N42" s="4">
        <f>(N40+N41)*IF(N$1&gt;'Benefit &amp; cost assumptions'!$D$63,0,1)</f>
        <v>180000</v>
      </c>
      <c r="O42" s="4">
        <f>(O40+O41)*IF(O$1&gt;'Benefit &amp; cost assumptions'!$D$63,0,1)</f>
        <v>180000</v>
      </c>
      <c r="P42" s="4">
        <f>(P40+P41)*IF(P$1&gt;'Benefit &amp; cost assumptions'!$D$63,0,1)</f>
        <v>180000</v>
      </c>
      <c r="Q42" s="4">
        <f>(Q40+Q41)*IF(Q$1&gt;'Benefit &amp; cost assumptions'!$D$63,0,1)</f>
        <v>180000</v>
      </c>
      <c r="R42" s="4">
        <f>(R40+R41)*IF(R$1&gt;'Benefit &amp; cost assumptions'!$D$63,0,1)</f>
        <v>180000</v>
      </c>
      <c r="S42" s="4">
        <f>(S40+S41)*IF(S$1&gt;'Benefit &amp; cost assumptions'!$D$63,0,1)</f>
        <v>180000</v>
      </c>
      <c r="T42" s="4">
        <f>(T40+T41)*IF(T$1&gt;'Benefit &amp; cost assumptions'!$D$63,0,1)</f>
        <v>180000</v>
      </c>
      <c r="U42" s="4">
        <f>(U40+U41)*IF(U$1&gt;'Benefit &amp; cost assumptions'!$D$63,0,1)</f>
        <v>180000</v>
      </c>
      <c r="V42" s="4">
        <f>(V40+V41)*IF(V$1&gt;'Benefit &amp; cost assumptions'!$D$63,0,1)</f>
        <v>180000</v>
      </c>
    </row>
    <row r="43" spans="1:22" x14ac:dyDescent="0.25">
      <c r="C43" s="4"/>
      <c r="D43" s="4"/>
      <c r="E43" s="4"/>
      <c r="F43" s="4"/>
      <c r="G43" s="4"/>
      <c r="H43" s="4"/>
      <c r="I43" s="4"/>
      <c r="J43" s="4"/>
      <c r="K43" s="4"/>
      <c r="L43" s="4"/>
      <c r="M43" s="4"/>
      <c r="N43" s="4"/>
      <c r="O43" s="4"/>
      <c r="P43" s="4"/>
      <c r="Q43" s="4"/>
      <c r="R43" s="4"/>
      <c r="S43" s="4"/>
      <c r="T43" s="4"/>
      <c r="U43" s="4"/>
      <c r="V43" s="4"/>
    </row>
    <row r="44" spans="1:22" ht="18.75" x14ac:dyDescent="0.3">
      <c r="A44" s="11" t="s">
        <v>46</v>
      </c>
      <c r="B44" s="12">
        <f>NPV(Parameters!$C$114,'Intervention 3 calculations'!C42:V42)</f>
        <v>2243197.8616571967</v>
      </c>
      <c r="C44" s="4"/>
      <c r="D44" s="4"/>
      <c r="E44" s="4"/>
      <c r="F44" s="4"/>
      <c r="G44" s="4"/>
      <c r="H44" s="4"/>
      <c r="I44" s="4"/>
      <c r="J44" s="4"/>
      <c r="K44" s="4"/>
      <c r="L44" s="4"/>
      <c r="M44" s="4"/>
      <c r="N44" s="4"/>
      <c r="O44" s="4"/>
      <c r="P44" s="4"/>
      <c r="Q44" s="4"/>
      <c r="R44" s="4"/>
      <c r="S44" s="4"/>
      <c r="T44" s="4"/>
      <c r="U44" s="4"/>
      <c r="V44" s="4"/>
    </row>
    <row r="45" spans="1:22" x14ac:dyDescent="0.25">
      <c r="C45" s="4"/>
      <c r="D45" s="4"/>
      <c r="E45" s="4"/>
      <c r="F45" s="4"/>
      <c r="G45" s="4"/>
      <c r="H45" s="4"/>
      <c r="I45" s="4"/>
      <c r="J45" s="4"/>
      <c r="K45" s="4"/>
      <c r="L45" s="4"/>
      <c r="M45" s="4"/>
      <c r="N45" s="4"/>
      <c r="O45" s="4"/>
      <c r="P45" s="4"/>
      <c r="Q45" s="4"/>
      <c r="R45" s="4"/>
      <c r="S45" s="4"/>
      <c r="T45" s="4"/>
      <c r="U45" s="4"/>
      <c r="V45" s="4"/>
    </row>
    <row r="46" spans="1:22" ht="18.75" x14ac:dyDescent="0.3">
      <c r="A46" s="11" t="s">
        <v>47</v>
      </c>
      <c r="B46" t="e">
        <f>B37/B44</f>
        <v>#DIV/0!</v>
      </c>
      <c r="C46" s="4"/>
      <c r="D46" s="4"/>
      <c r="E46" s="4"/>
      <c r="F46" s="4"/>
      <c r="G46" s="4"/>
      <c r="H46" s="4"/>
      <c r="I46" s="4"/>
      <c r="J46" s="4"/>
      <c r="K46" s="4"/>
      <c r="L46" s="4"/>
      <c r="M46" s="4"/>
      <c r="N46" s="4"/>
      <c r="O46" s="4"/>
      <c r="P46" s="4"/>
      <c r="Q46" s="4"/>
      <c r="R46" s="4"/>
      <c r="S46" s="4"/>
      <c r="T46" s="4"/>
      <c r="U46" s="4"/>
      <c r="V46" s="4"/>
    </row>
    <row r="47" spans="1:22" x14ac:dyDescent="0.25">
      <c r="C47" s="4"/>
      <c r="D47" s="4"/>
      <c r="E47" s="4"/>
      <c r="F47" s="4"/>
      <c r="G47" s="4"/>
      <c r="H47" s="4"/>
      <c r="I47" s="4"/>
      <c r="J47" s="4"/>
      <c r="K47" s="4"/>
      <c r="L47" s="4"/>
      <c r="M47" s="4"/>
      <c r="N47" s="4"/>
      <c r="O47" s="4"/>
      <c r="P47" s="4"/>
      <c r="Q47" s="4"/>
      <c r="R47" s="4"/>
      <c r="S47" s="4"/>
      <c r="T47" s="4"/>
      <c r="U47" s="4"/>
      <c r="V47" s="4"/>
    </row>
    <row r="48" spans="1:22" x14ac:dyDescent="0.25">
      <c r="C48" s="4"/>
      <c r="D48" s="4"/>
      <c r="E48" s="4"/>
      <c r="F48" s="4"/>
      <c r="G48" s="4"/>
      <c r="H48" s="4"/>
      <c r="I48" s="4"/>
      <c r="J48" s="4"/>
      <c r="K48" s="4"/>
      <c r="L48" s="4"/>
      <c r="M48" s="4"/>
      <c r="N48" s="4"/>
      <c r="O48" s="4"/>
      <c r="P48" s="4"/>
      <c r="Q48" s="4"/>
      <c r="R48" s="4"/>
      <c r="S48" s="4"/>
      <c r="T48" s="4"/>
      <c r="U48" s="4"/>
      <c r="V48" s="4"/>
    </row>
    <row r="49" spans="3:22" x14ac:dyDescent="0.25">
      <c r="C49" s="4"/>
      <c r="D49" s="4"/>
      <c r="E49" s="4"/>
      <c r="F49" s="4"/>
      <c r="G49" s="4"/>
      <c r="H49" s="4"/>
      <c r="I49" s="4"/>
      <c r="J49" s="4"/>
      <c r="K49" s="4"/>
      <c r="L49" s="4"/>
      <c r="M49" s="4"/>
      <c r="N49" s="4"/>
      <c r="O49" s="4"/>
      <c r="P49" s="4"/>
      <c r="Q49" s="4"/>
      <c r="R49" s="4"/>
      <c r="S49" s="4"/>
      <c r="T49" s="4"/>
      <c r="U49" s="4"/>
      <c r="V49" s="4"/>
    </row>
    <row r="50" spans="3:22" x14ac:dyDescent="0.25">
      <c r="C50" s="4"/>
      <c r="D50" s="4"/>
      <c r="E50" s="4"/>
      <c r="F50" s="4"/>
      <c r="G50" s="4"/>
      <c r="H50" s="4"/>
      <c r="I50" s="4"/>
      <c r="J50" s="4"/>
      <c r="K50" s="4"/>
      <c r="L50" s="4"/>
      <c r="M50" s="4"/>
      <c r="N50" s="4"/>
      <c r="O50" s="4"/>
      <c r="P50" s="4"/>
      <c r="Q50" s="4"/>
      <c r="R50" s="4"/>
      <c r="S50" s="4"/>
      <c r="T50" s="4"/>
      <c r="U50" s="4"/>
      <c r="V50" s="4"/>
    </row>
    <row r="51" spans="3:22" x14ac:dyDescent="0.25">
      <c r="C51" s="4"/>
      <c r="D51" s="4"/>
      <c r="E51" s="4"/>
      <c r="F51" s="4"/>
      <c r="G51" s="4"/>
      <c r="H51" s="4"/>
      <c r="I51" s="4"/>
      <c r="J51" s="4"/>
      <c r="K51" s="4"/>
      <c r="L51" s="4"/>
      <c r="M51" s="4"/>
      <c r="N51" s="4"/>
      <c r="O51" s="4"/>
      <c r="P51" s="4"/>
      <c r="Q51" s="4"/>
      <c r="R51" s="4"/>
      <c r="S51" s="4"/>
      <c r="T51" s="4"/>
      <c r="U51" s="4"/>
      <c r="V51" s="4"/>
    </row>
    <row r="52" spans="3:22" x14ac:dyDescent="0.25">
      <c r="C52" s="4"/>
      <c r="D52" s="4"/>
      <c r="E52" s="4"/>
      <c r="F52" s="4"/>
      <c r="G52" s="4"/>
      <c r="H52" s="4"/>
      <c r="I52" s="4"/>
      <c r="J52" s="4"/>
      <c r="K52" s="4"/>
      <c r="L52" s="4"/>
      <c r="M52" s="4"/>
      <c r="N52" s="4"/>
      <c r="O52" s="4"/>
      <c r="P52" s="4"/>
      <c r="Q52" s="4"/>
      <c r="R52" s="4"/>
      <c r="S52" s="4"/>
      <c r="T52" s="4"/>
      <c r="U52" s="4"/>
      <c r="V52" s="4"/>
    </row>
    <row r="53" spans="3:22" x14ac:dyDescent="0.25">
      <c r="C53" s="4"/>
      <c r="D53" s="4"/>
      <c r="E53" s="4"/>
      <c r="F53" s="4"/>
      <c r="G53" s="4"/>
      <c r="H53" s="4"/>
      <c r="I53" s="4"/>
      <c r="J53" s="4"/>
      <c r="K53" s="4"/>
      <c r="L53" s="4"/>
      <c r="M53" s="4"/>
      <c r="N53" s="4"/>
      <c r="O53" s="4"/>
      <c r="P53" s="4"/>
      <c r="Q53" s="4"/>
      <c r="R53" s="4"/>
      <c r="S53" s="4"/>
      <c r="T53" s="4"/>
      <c r="U53" s="4"/>
      <c r="V53" s="4"/>
    </row>
    <row r="54" spans="3:22" x14ac:dyDescent="0.25">
      <c r="C54" s="4"/>
      <c r="D54" s="4"/>
      <c r="E54" s="4"/>
      <c r="F54" s="4"/>
      <c r="G54" s="4"/>
      <c r="H54" s="4"/>
      <c r="I54" s="4"/>
      <c r="J54" s="4"/>
      <c r="K54" s="4"/>
      <c r="L54" s="4"/>
      <c r="M54" s="4"/>
      <c r="N54" s="4"/>
      <c r="O54" s="4"/>
      <c r="P54" s="4"/>
      <c r="Q54" s="4"/>
      <c r="R54" s="4"/>
      <c r="S54" s="4"/>
      <c r="T54" s="4"/>
      <c r="U54" s="4"/>
      <c r="V54" s="4"/>
    </row>
    <row r="55" spans="3:22" x14ac:dyDescent="0.25">
      <c r="C55" s="4"/>
      <c r="D55" s="4"/>
      <c r="E55" s="4"/>
      <c r="F55" s="4"/>
      <c r="G55" s="4"/>
      <c r="H55" s="4"/>
      <c r="I55" s="4"/>
      <c r="J55" s="4"/>
      <c r="K55" s="4"/>
      <c r="L55" s="4"/>
      <c r="M55" s="4"/>
      <c r="N55" s="4"/>
      <c r="O55" s="4"/>
      <c r="P55" s="4"/>
      <c r="Q55" s="4"/>
      <c r="R55" s="4"/>
      <c r="S55" s="4"/>
      <c r="T55" s="4"/>
      <c r="U55" s="4"/>
      <c r="V55" s="4"/>
    </row>
    <row r="56" spans="3:22" x14ac:dyDescent="0.25">
      <c r="C56" s="4"/>
      <c r="D56" s="4"/>
      <c r="E56" s="4"/>
      <c r="F56" s="4"/>
      <c r="G56" s="4"/>
      <c r="H56" s="4"/>
      <c r="I56" s="4"/>
      <c r="J56" s="4"/>
      <c r="K56" s="4"/>
      <c r="L56" s="4"/>
      <c r="M56" s="4"/>
      <c r="N56" s="4"/>
      <c r="O56" s="4"/>
      <c r="P56" s="4"/>
      <c r="Q56" s="4"/>
      <c r="R56" s="4"/>
      <c r="S56" s="4"/>
      <c r="T56" s="4"/>
      <c r="U56" s="4"/>
      <c r="V56" s="4"/>
    </row>
    <row r="57" spans="3:22" x14ac:dyDescent="0.25">
      <c r="C57" s="4"/>
      <c r="D57" s="4"/>
      <c r="E57" s="4"/>
      <c r="F57" s="4"/>
      <c r="G57" s="4"/>
      <c r="H57" s="4"/>
      <c r="I57" s="4"/>
      <c r="J57" s="4"/>
      <c r="K57" s="4"/>
      <c r="L57" s="4"/>
      <c r="M57" s="4"/>
      <c r="N57" s="4"/>
      <c r="O57" s="4"/>
      <c r="P57" s="4"/>
      <c r="Q57" s="4"/>
      <c r="R57" s="4"/>
      <c r="S57" s="4"/>
      <c r="T57" s="4"/>
      <c r="U57" s="4"/>
      <c r="V57" s="4"/>
    </row>
    <row r="58" spans="3:22" x14ac:dyDescent="0.25">
      <c r="C58" s="4"/>
      <c r="D58" s="4"/>
      <c r="E58" s="4"/>
      <c r="F58" s="4"/>
      <c r="G58" s="4"/>
      <c r="H58" s="4"/>
      <c r="I58" s="4"/>
      <c r="J58" s="4"/>
      <c r="K58" s="4"/>
      <c r="L58" s="4"/>
      <c r="M58" s="4"/>
      <c r="N58" s="4"/>
      <c r="O58" s="4"/>
      <c r="P58" s="4"/>
      <c r="Q58" s="4"/>
      <c r="R58" s="4"/>
      <c r="S58" s="4"/>
      <c r="T58" s="4"/>
      <c r="U58" s="4"/>
      <c r="V58" s="4"/>
    </row>
    <row r="59" spans="3:22" x14ac:dyDescent="0.25">
      <c r="C59" s="4"/>
      <c r="D59" s="4"/>
      <c r="E59" s="4"/>
      <c r="F59" s="4"/>
      <c r="G59" s="4"/>
      <c r="H59" s="4"/>
      <c r="I59" s="4"/>
      <c r="J59" s="4"/>
      <c r="K59" s="4"/>
      <c r="L59" s="4"/>
      <c r="M59" s="4"/>
      <c r="N59" s="4"/>
      <c r="O59" s="4"/>
      <c r="P59" s="4"/>
      <c r="Q59" s="4"/>
      <c r="R59" s="4"/>
      <c r="S59" s="4"/>
      <c r="T59" s="4"/>
      <c r="U59" s="4"/>
      <c r="V59" s="4"/>
    </row>
    <row r="60" spans="3:22" x14ac:dyDescent="0.25">
      <c r="C60" s="4"/>
      <c r="D60" s="4"/>
      <c r="E60" s="4"/>
      <c r="F60" s="4"/>
      <c r="G60" s="4"/>
      <c r="H60" s="4"/>
      <c r="I60" s="4"/>
      <c r="J60" s="4"/>
      <c r="K60" s="4"/>
      <c r="L60" s="4"/>
      <c r="M60" s="4"/>
      <c r="N60" s="4"/>
      <c r="O60" s="4"/>
      <c r="P60" s="4"/>
      <c r="Q60" s="4"/>
      <c r="R60" s="4"/>
      <c r="S60" s="4"/>
      <c r="T60" s="4"/>
      <c r="U60" s="4"/>
      <c r="V60" s="4"/>
    </row>
    <row r="61" spans="3:22" x14ac:dyDescent="0.25">
      <c r="C61" s="4"/>
      <c r="D61" s="4"/>
      <c r="E61" s="4"/>
      <c r="F61" s="4"/>
      <c r="G61" s="4"/>
      <c r="H61" s="4"/>
      <c r="I61" s="4"/>
      <c r="J61" s="4"/>
      <c r="K61" s="4"/>
      <c r="L61" s="4"/>
      <c r="M61" s="4"/>
      <c r="N61" s="4"/>
      <c r="O61" s="4"/>
      <c r="P61" s="4"/>
      <c r="Q61" s="4"/>
      <c r="R61" s="4"/>
      <c r="S61" s="4"/>
      <c r="T61" s="4"/>
      <c r="U61" s="4"/>
      <c r="V61" s="4"/>
    </row>
    <row r="62" spans="3:22" x14ac:dyDescent="0.25">
      <c r="C62" s="4"/>
      <c r="D62" s="4"/>
      <c r="E62" s="4"/>
      <c r="F62" s="4"/>
      <c r="G62" s="4"/>
      <c r="H62" s="4"/>
      <c r="I62" s="4"/>
      <c r="J62" s="4"/>
      <c r="K62" s="4"/>
      <c r="L62" s="4"/>
      <c r="M62" s="4"/>
      <c r="N62" s="4"/>
      <c r="O62" s="4"/>
      <c r="P62" s="4"/>
      <c r="Q62" s="4"/>
      <c r="R62" s="4"/>
      <c r="S62" s="4"/>
      <c r="T62" s="4"/>
      <c r="U62" s="4"/>
      <c r="V62" s="4"/>
    </row>
    <row r="63" spans="3:22" x14ac:dyDescent="0.25">
      <c r="C63" s="4"/>
      <c r="D63" s="4"/>
      <c r="E63" s="4"/>
      <c r="F63" s="4"/>
      <c r="G63" s="4"/>
      <c r="H63" s="4"/>
      <c r="I63" s="4"/>
      <c r="J63" s="4"/>
      <c r="K63" s="4"/>
      <c r="L63" s="4"/>
      <c r="M63" s="4"/>
      <c r="N63" s="4"/>
      <c r="O63" s="4"/>
      <c r="P63" s="4"/>
      <c r="Q63" s="4"/>
      <c r="R63" s="4"/>
      <c r="S63" s="4"/>
      <c r="T63" s="4"/>
      <c r="U63" s="4"/>
      <c r="V63" s="4"/>
    </row>
    <row r="64" spans="3:22" x14ac:dyDescent="0.25">
      <c r="C64" s="4"/>
      <c r="D64" s="4"/>
      <c r="E64" s="4"/>
      <c r="F64" s="4"/>
      <c r="G64" s="4"/>
      <c r="H64" s="4"/>
      <c r="I64" s="4"/>
      <c r="J64" s="4"/>
      <c r="K64" s="4"/>
      <c r="L64" s="4"/>
      <c r="M64" s="4"/>
      <c r="N64" s="4"/>
      <c r="O64" s="4"/>
      <c r="P64" s="4"/>
      <c r="Q64" s="4"/>
      <c r="R64" s="4"/>
      <c r="S64" s="4"/>
      <c r="T64" s="4"/>
      <c r="U64" s="4"/>
      <c r="V64" s="4"/>
    </row>
    <row r="65" spans="3:22" x14ac:dyDescent="0.25">
      <c r="C65" s="4"/>
      <c r="D65" s="4"/>
      <c r="E65" s="4"/>
      <c r="F65" s="4"/>
      <c r="G65" s="4"/>
      <c r="H65" s="4"/>
      <c r="I65" s="4"/>
      <c r="J65" s="4"/>
      <c r="K65" s="4"/>
      <c r="L65" s="4"/>
      <c r="M65" s="4"/>
      <c r="N65" s="4"/>
      <c r="O65" s="4"/>
      <c r="P65" s="4"/>
      <c r="Q65" s="4"/>
      <c r="R65" s="4"/>
      <c r="S65" s="4"/>
      <c r="T65" s="4"/>
      <c r="U65" s="4"/>
      <c r="V65" s="4"/>
    </row>
    <row r="66" spans="3:22" x14ac:dyDescent="0.25">
      <c r="C66" s="4"/>
      <c r="D66" s="4"/>
      <c r="E66" s="4"/>
      <c r="F66" s="4"/>
      <c r="G66" s="4"/>
      <c r="H66" s="4"/>
      <c r="I66" s="4"/>
      <c r="J66" s="4"/>
      <c r="K66" s="4"/>
      <c r="L66" s="4"/>
      <c r="M66" s="4"/>
      <c r="N66" s="4"/>
      <c r="O66" s="4"/>
      <c r="P66" s="4"/>
      <c r="Q66" s="4"/>
      <c r="R66" s="4"/>
      <c r="S66" s="4"/>
      <c r="T66" s="4"/>
      <c r="U66" s="4"/>
      <c r="V66" s="4"/>
    </row>
    <row r="67" spans="3:22" x14ac:dyDescent="0.25">
      <c r="C67" s="4"/>
      <c r="D67" s="4"/>
      <c r="E67" s="4"/>
      <c r="F67" s="4"/>
      <c r="G67" s="4"/>
      <c r="H67" s="4"/>
      <c r="I67" s="4"/>
      <c r="J67" s="4"/>
      <c r="K67" s="4"/>
      <c r="L67" s="4"/>
      <c r="M67" s="4"/>
      <c r="N67" s="4"/>
      <c r="O67" s="4"/>
      <c r="P67" s="4"/>
      <c r="Q67" s="4"/>
      <c r="R67" s="4"/>
      <c r="S67" s="4"/>
      <c r="T67" s="4"/>
      <c r="U67" s="4"/>
      <c r="V67" s="4"/>
    </row>
    <row r="68" spans="3:22" x14ac:dyDescent="0.25">
      <c r="C68" s="4"/>
      <c r="D68" s="4"/>
      <c r="E68" s="4"/>
      <c r="F68" s="4"/>
      <c r="G68" s="4"/>
      <c r="H68" s="4"/>
      <c r="I68" s="4"/>
      <c r="J68" s="4"/>
      <c r="K68" s="4"/>
      <c r="L68" s="4"/>
      <c r="M68" s="4"/>
      <c r="N68" s="4"/>
      <c r="O68" s="4"/>
      <c r="P68" s="4"/>
      <c r="Q68" s="4"/>
      <c r="R68" s="4"/>
      <c r="S68" s="4"/>
      <c r="T68" s="4"/>
      <c r="U68" s="4"/>
      <c r="V68" s="4"/>
    </row>
    <row r="69" spans="3:22" x14ac:dyDescent="0.25">
      <c r="C69" s="4"/>
      <c r="D69" s="4"/>
      <c r="E69" s="4"/>
      <c r="F69" s="4"/>
      <c r="G69" s="4"/>
      <c r="H69" s="4"/>
      <c r="I69" s="4"/>
      <c r="J69" s="4"/>
      <c r="K69" s="4"/>
      <c r="L69" s="4"/>
      <c r="M69" s="4"/>
      <c r="N69" s="4"/>
      <c r="O69" s="4"/>
      <c r="P69" s="4"/>
      <c r="Q69" s="4"/>
      <c r="R69" s="4"/>
      <c r="S69" s="4"/>
      <c r="T69" s="4"/>
      <c r="U69" s="4"/>
      <c r="V69" s="4"/>
    </row>
    <row r="70" spans="3:22" x14ac:dyDescent="0.25">
      <c r="C70" s="4"/>
      <c r="D70" s="4"/>
      <c r="E70" s="4"/>
      <c r="F70" s="4"/>
      <c r="G70" s="4"/>
      <c r="H70" s="4"/>
      <c r="I70" s="4"/>
      <c r="J70" s="4"/>
      <c r="K70" s="4"/>
      <c r="L70" s="4"/>
      <c r="M70" s="4"/>
      <c r="N70" s="4"/>
      <c r="O70" s="4"/>
      <c r="P70" s="4"/>
      <c r="Q70" s="4"/>
      <c r="R70" s="4"/>
      <c r="S70" s="4"/>
      <c r="T70" s="4"/>
      <c r="U70" s="4"/>
      <c r="V70" s="4"/>
    </row>
    <row r="71" spans="3:22" x14ac:dyDescent="0.25">
      <c r="C71" s="4"/>
      <c r="D71" s="4"/>
      <c r="E71" s="4"/>
      <c r="F71" s="4"/>
      <c r="G71" s="4"/>
      <c r="H71" s="4"/>
      <c r="I71" s="4"/>
      <c r="J71" s="4"/>
      <c r="K71" s="4"/>
      <c r="L71" s="4"/>
      <c r="M71" s="4"/>
      <c r="N71" s="4"/>
      <c r="O71" s="4"/>
      <c r="P71" s="4"/>
      <c r="Q71" s="4"/>
      <c r="R71" s="4"/>
      <c r="S71" s="4"/>
      <c r="T71" s="4"/>
      <c r="U71" s="4"/>
      <c r="V71" s="4"/>
    </row>
    <row r="72" spans="3:22" x14ac:dyDescent="0.25">
      <c r="C72" s="4"/>
      <c r="D72" s="4"/>
      <c r="E72" s="4"/>
      <c r="F72" s="4"/>
      <c r="G72" s="4"/>
      <c r="H72" s="4"/>
      <c r="I72" s="4"/>
      <c r="J72" s="4"/>
      <c r="K72" s="4"/>
      <c r="L72" s="4"/>
      <c r="M72" s="4"/>
      <c r="N72" s="4"/>
      <c r="O72" s="4"/>
      <c r="P72" s="4"/>
      <c r="Q72" s="4"/>
      <c r="R72" s="4"/>
      <c r="S72" s="4"/>
      <c r="T72" s="4"/>
      <c r="U72" s="4"/>
      <c r="V72" s="4"/>
    </row>
    <row r="73" spans="3:22" x14ac:dyDescent="0.25">
      <c r="C73" s="4"/>
      <c r="D73" s="4"/>
      <c r="E73" s="4"/>
      <c r="F73" s="4"/>
      <c r="G73" s="4"/>
      <c r="H73" s="4"/>
      <c r="I73" s="4"/>
      <c r="J73" s="4"/>
      <c r="K73" s="4"/>
      <c r="L73" s="4"/>
      <c r="M73" s="4"/>
      <c r="N73" s="4"/>
      <c r="O73" s="4"/>
      <c r="P73" s="4"/>
      <c r="Q73" s="4"/>
      <c r="R73" s="4"/>
      <c r="S73" s="4"/>
      <c r="T73" s="4"/>
      <c r="U73" s="4"/>
      <c r="V73" s="4"/>
    </row>
    <row r="74" spans="3:22" x14ac:dyDescent="0.25">
      <c r="C74" s="4"/>
      <c r="D74" s="4"/>
      <c r="E74" s="4"/>
      <c r="F74" s="4"/>
      <c r="G74" s="4"/>
      <c r="H74" s="4"/>
      <c r="I74" s="4"/>
      <c r="J74" s="4"/>
      <c r="K74" s="4"/>
      <c r="L74" s="4"/>
      <c r="M74" s="4"/>
      <c r="N74" s="4"/>
      <c r="O74" s="4"/>
      <c r="P74" s="4"/>
      <c r="Q74" s="4"/>
      <c r="R74" s="4"/>
      <c r="S74" s="4"/>
      <c r="T74" s="4"/>
      <c r="U74" s="4"/>
      <c r="V74" s="4"/>
    </row>
    <row r="75" spans="3:22" x14ac:dyDescent="0.25">
      <c r="C75" s="4"/>
      <c r="D75" s="4"/>
      <c r="E75" s="4"/>
      <c r="F75" s="4"/>
      <c r="G75" s="4"/>
      <c r="H75" s="4"/>
      <c r="I75" s="4"/>
      <c r="J75" s="4"/>
      <c r="K75" s="4"/>
      <c r="L75" s="4"/>
      <c r="M75" s="4"/>
      <c r="N75" s="4"/>
      <c r="O75" s="4"/>
      <c r="P75" s="4"/>
      <c r="Q75" s="4"/>
      <c r="R75" s="4"/>
      <c r="S75" s="4"/>
      <c r="T75" s="4"/>
      <c r="U75" s="4"/>
      <c r="V75" s="4"/>
    </row>
    <row r="76" spans="3:22" x14ac:dyDescent="0.25">
      <c r="C76" s="4"/>
      <c r="D76" s="4"/>
      <c r="E76" s="4"/>
      <c r="F76" s="4"/>
      <c r="G76" s="4"/>
      <c r="H76" s="4"/>
      <c r="I76" s="4"/>
      <c r="J76" s="4"/>
      <c r="K76" s="4"/>
      <c r="L76" s="4"/>
      <c r="M76" s="4"/>
      <c r="N76" s="4"/>
      <c r="O76" s="4"/>
      <c r="P76" s="4"/>
      <c r="Q76" s="4"/>
      <c r="R76" s="4"/>
      <c r="S76" s="4"/>
      <c r="T76" s="4"/>
      <c r="U76" s="4"/>
      <c r="V76" s="4"/>
    </row>
    <row r="77" spans="3:22" x14ac:dyDescent="0.25">
      <c r="C77" s="4"/>
      <c r="D77" s="4"/>
      <c r="E77" s="4"/>
      <c r="F77" s="4"/>
      <c r="G77" s="4"/>
      <c r="H77" s="4"/>
      <c r="I77" s="4"/>
      <c r="J77" s="4"/>
      <c r="K77" s="4"/>
      <c r="L77" s="4"/>
      <c r="M77" s="4"/>
      <c r="N77" s="4"/>
      <c r="O77" s="4"/>
      <c r="P77" s="4"/>
      <c r="Q77" s="4"/>
      <c r="R77" s="4"/>
      <c r="S77" s="4"/>
      <c r="T77" s="4"/>
      <c r="U77" s="4"/>
      <c r="V77" s="4"/>
    </row>
    <row r="78" spans="3:22" x14ac:dyDescent="0.25">
      <c r="C78" s="4"/>
      <c r="D78" s="4"/>
      <c r="E78" s="4"/>
      <c r="F78" s="4"/>
      <c r="G78" s="4"/>
      <c r="H78" s="4"/>
      <c r="I78" s="4"/>
      <c r="J78" s="4"/>
      <c r="K78" s="4"/>
      <c r="L78" s="4"/>
      <c r="M78" s="4"/>
      <c r="N78" s="4"/>
      <c r="O78" s="4"/>
      <c r="P78" s="4"/>
      <c r="Q78" s="4"/>
      <c r="R78" s="4"/>
      <c r="S78" s="4"/>
      <c r="T78" s="4"/>
      <c r="U78" s="4"/>
      <c r="V78" s="4"/>
    </row>
    <row r="79" spans="3:22" x14ac:dyDescent="0.25">
      <c r="C79" s="4"/>
      <c r="D79" s="4"/>
      <c r="E79" s="4"/>
      <c r="F79" s="4"/>
      <c r="G79" s="4"/>
      <c r="H79" s="4"/>
      <c r="I79" s="4"/>
      <c r="J79" s="4"/>
      <c r="K79" s="4"/>
      <c r="L79" s="4"/>
      <c r="M79" s="4"/>
      <c r="N79" s="4"/>
      <c r="O79" s="4"/>
      <c r="P79" s="4"/>
      <c r="Q79" s="4"/>
      <c r="R79" s="4"/>
      <c r="S79" s="4"/>
      <c r="T79" s="4"/>
      <c r="U79" s="4"/>
      <c r="V79" s="4"/>
    </row>
    <row r="80" spans="3:22" x14ac:dyDescent="0.25">
      <c r="C80" s="4"/>
      <c r="D80" s="4"/>
      <c r="E80" s="4"/>
      <c r="F80" s="4"/>
      <c r="G80" s="4"/>
      <c r="H80" s="4"/>
      <c r="I80" s="4"/>
      <c r="J80" s="4"/>
      <c r="K80" s="4"/>
      <c r="L80" s="4"/>
      <c r="M80" s="4"/>
      <c r="N80" s="4"/>
      <c r="O80" s="4"/>
      <c r="P80" s="4"/>
      <c r="Q80" s="4"/>
      <c r="R80" s="4"/>
      <c r="S80" s="4"/>
      <c r="T80" s="4"/>
      <c r="U80" s="4"/>
      <c r="V80" s="4"/>
    </row>
    <row r="81" spans="3:22" x14ac:dyDescent="0.25">
      <c r="C81" s="4"/>
      <c r="D81" s="4"/>
      <c r="E81" s="4"/>
      <c r="F81" s="4"/>
      <c r="G81" s="4"/>
      <c r="H81" s="4"/>
      <c r="I81" s="4"/>
      <c r="J81" s="4"/>
      <c r="K81" s="4"/>
      <c r="L81" s="4"/>
      <c r="M81" s="4"/>
      <c r="N81" s="4"/>
      <c r="O81" s="4"/>
      <c r="P81" s="4"/>
      <c r="Q81" s="4"/>
      <c r="R81" s="4"/>
      <c r="S81" s="4"/>
      <c r="T81" s="4"/>
      <c r="U81" s="4"/>
      <c r="V81" s="4"/>
    </row>
    <row r="82" spans="3:22" x14ac:dyDescent="0.25">
      <c r="C82" s="4"/>
      <c r="D82" s="4"/>
      <c r="E82" s="4"/>
      <c r="F82" s="4"/>
      <c r="G82" s="4"/>
      <c r="H82" s="4"/>
      <c r="I82" s="4"/>
      <c r="J82" s="4"/>
      <c r="K82" s="4"/>
      <c r="L82" s="4"/>
      <c r="M82" s="4"/>
      <c r="N82" s="4"/>
      <c r="O82" s="4"/>
      <c r="P82" s="4"/>
      <c r="Q82" s="4"/>
      <c r="R82" s="4"/>
      <c r="S82" s="4"/>
      <c r="T82" s="4"/>
      <c r="U82" s="4"/>
      <c r="V82" s="4"/>
    </row>
    <row r="83" spans="3:22" x14ac:dyDescent="0.25">
      <c r="C83" s="4"/>
      <c r="D83" s="4"/>
      <c r="E83" s="4"/>
      <c r="F83" s="4"/>
      <c r="G83" s="4"/>
      <c r="H83" s="4"/>
      <c r="I83" s="4"/>
      <c r="J83" s="4"/>
      <c r="K83" s="4"/>
      <c r="L83" s="4"/>
      <c r="M83" s="4"/>
      <c r="N83" s="4"/>
      <c r="O83" s="4"/>
      <c r="P83" s="4"/>
      <c r="Q83" s="4"/>
      <c r="R83" s="4"/>
      <c r="S83" s="4"/>
      <c r="T83" s="4"/>
      <c r="U83" s="4"/>
      <c r="V83" s="4"/>
    </row>
    <row r="84" spans="3:22" x14ac:dyDescent="0.25">
      <c r="C84" s="4"/>
      <c r="D84" s="4"/>
      <c r="E84" s="4"/>
      <c r="F84" s="4"/>
      <c r="G84" s="4"/>
      <c r="H84" s="4"/>
      <c r="I84" s="4"/>
      <c r="J84" s="4"/>
      <c r="K84" s="4"/>
      <c r="L84" s="4"/>
      <c r="M84" s="4"/>
      <c r="N84" s="4"/>
      <c r="O84" s="4"/>
      <c r="P84" s="4"/>
      <c r="Q84" s="4"/>
      <c r="R84" s="4"/>
      <c r="S84" s="4"/>
      <c r="T84" s="4"/>
      <c r="U84" s="4"/>
      <c r="V84" s="4"/>
    </row>
    <row r="85" spans="3:22" x14ac:dyDescent="0.25">
      <c r="C85" s="4"/>
      <c r="D85" s="4"/>
      <c r="E85" s="4"/>
      <c r="F85" s="4"/>
      <c r="G85" s="4"/>
      <c r="H85" s="4"/>
      <c r="I85" s="4"/>
      <c r="J85" s="4"/>
      <c r="K85" s="4"/>
      <c r="L85" s="4"/>
      <c r="M85" s="4"/>
      <c r="N85" s="4"/>
      <c r="O85" s="4"/>
      <c r="P85" s="4"/>
      <c r="Q85" s="4"/>
      <c r="R85" s="4"/>
      <c r="S85" s="4"/>
      <c r="T85" s="4"/>
      <c r="U85" s="4"/>
      <c r="V85" s="4"/>
    </row>
    <row r="86" spans="3:22" x14ac:dyDescent="0.25">
      <c r="C86" s="4"/>
      <c r="D86" s="4"/>
      <c r="E86" s="4"/>
      <c r="F86" s="4"/>
      <c r="G86" s="4"/>
      <c r="H86" s="4"/>
      <c r="I86" s="4"/>
      <c r="J86" s="4"/>
      <c r="K86" s="4"/>
      <c r="L86" s="4"/>
      <c r="M86" s="4"/>
      <c r="N86" s="4"/>
      <c r="O86" s="4"/>
      <c r="P86" s="4"/>
      <c r="Q86" s="4"/>
      <c r="R86" s="4"/>
      <c r="S86" s="4"/>
      <c r="T86" s="4"/>
      <c r="U86" s="4"/>
      <c r="V86" s="4"/>
    </row>
    <row r="87" spans="3:22" x14ac:dyDescent="0.25">
      <c r="C87" s="4"/>
      <c r="D87" s="4"/>
      <c r="E87" s="4"/>
      <c r="F87" s="4"/>
      <c r="G87" s="4"/>
      <c r="H87" s="4"/>
      <c r="I87" s="4"/>
      <c r="J87" s="4"/>
      <c r="K87" s="4"/>
      <c r="L87" s="4"/>
      <c r="M87" s="4"/>
      <c r="N87" s="4"/>
      <c r="O87" s="4"/>
      <c r="P87" s="4"/>
      <c r="Q87" s="4"/>
      <c r="R87" s="4"/>
      <c r="S87" s="4"/>
      <c r="T87" s="4"/>
      <c r="U87" s="4"/>
      <c r="V87" s="4"/>
    </row>
    <row r="88" spans="3:22" x14ac:dyDescent="0.25">
      <c r="C88" s="4"/>
      <c r="D88" s="4"/>
      <c r="E88" s="4"/>
      <c r="F88" s="4"/>
      <c r="G88" s="4"/>
      <c r="H88" s="4"/>
      <c r="I88" s="4"/>
      <c r="J88" s="4"/>
      <c r="K88" s="4"/>
      <c r="L88" s="4"/>
      <c r="M88" s="4"/>
      <c r="N88" s="4"/>
      <c r="O88" s="4"/>
      <c r="P88" s="4"/>
      <c r="Q88" s="4"/>
      <c r="R88" s="4"/>
      <c r="S88" s="4"/>
      <c r="T88" s="4"/>
      <c r="U88" s="4"/>
      <c r="V88" s="4"/>
    </row>
    <row r="89" spans="3:22" x14ac:dyDescent="0.25">
      <c r="C89" s="4"/>
      <c r="D89" s="4"/>
      <c r="E89" s="4"/>
      <c r="F89" s="4"/>
      <c r="G89" s="4"/>
      <c r="H89" s="4"/>
      <c r="I89" s="4"/>
      <c r="J89" s="4"/>
      <c r="K89" s="4"/>
      <c r="L89" s="4"/>
      <c r="M89" s="4"/>
      <c r="N89" s="4"/>
      <c r="O89" s="4"/>
      <c r="P89" s="4"/>
      <c r="Q89" s="4"/>
      <c r="R89" s="4"/>
      <c r="S89" s="4"/>
      <c r="T89" s="4"/>
      <c r="U89" s="4"/>
      <c r="V89" s="4"/>
    </row>
    <row r="90" spans="3:22" x14ac:dyDescent="0.25">
      <c r="C90" s="4"/>
      <c r="D90" s="4"/>
      <c r="E90" s="4"/>
      <c r="F90" s="4"/>
      <c r="G90" s="4"/>
      <c r="H90" s="4"/>
      <c r="I90" s="4"/>
      <c r="J90" s="4"/>
      <c r="K90" s="4"/>
      <c r="L90" s="4"/>
      <c r="M90" s="4"/>
      <c r="N90" s="4"/>
      <c r="O90" s="4"/>
      <c r="P90" s="4"/>
      <c r="Q90" s="4"/>
      <c r="R90" s="4"/>
      <c r="S90" s="4"/>
      <c r="T90" s="4"/>
      <c r="U90" s="4"/>
      <c r="V90" s="4"/>
    </row>
    <row r="91" spans="3:22" x14ac:dyDescent="0.25">
      <c r="C91" s="4"/>
      <c r="D91" s="4"/>
      <c r="E91" s="4"/>
      <c r="F91" s="4"/>
      <c r="G91" s="4"/>
      <c r="H91" s="4"/>
      <c r="I91" s="4"/>
      <c r="J91" s="4"/>
      <c r="K91" s="4"/>
      <c r="L91" s="4"/>
      <c r="M91" s="4"/>
      <c r="N91" s="4"/>
      <c r="O91" s="4"/>
      <c r="P91" s="4"/>
      <c r="Q91" s="4"/>
      <c r="R91" s="4"/>
      <c r="S91" s="4"/>
      <c r="T91" s="4"/>
      <c r="U91" s="4"/>
      <c r="V91" s="4"/>
    </row>
    <row r="92" spans="3:22" x14ac:dyDescent="0.25">
      <c r="C92" s="4"/>
      <c r="D92" s="4"/>
      <c r="E92" s="4"/>
      <c r="F92" s="4"/>
      <c r="G92" s="4"/>
      <c r="H92" s="4"/>
      <c r="I92" s="4"/>
      <c r="J92" s="4"/>
      <c r="K92" s="4"/>
      <c r="L92" s="4"/>
      <c r="M92" s="4"/>
      <c r="N92" s="4"/>
      <c r="O92" s="4"/>
      <c r="P92" s="4"/>
      <c r="Q92" s="4"/>
      <c r="R92" s="4"/>
      <c r="S92" s="4"/>
      <c r="T92" s="4"/>
      <c r="U92" s="4"/>
      <c r="V92" s="4"/>
    </row>
    <row r="93" spans="3:22" x14ac:dyDescent="0.25">
      <c r="C93" s="4"/>
      <c r="D93" s="4"/>
      <c r="E93" s="4"/>
      <c r="F93" s="4"/>
      <c r="G93" s="4"/>
      <c r="H93" s="4"/>
      <c r="I93" s="4"/>
      <c r="J93" s="4"/>
      <c r="K93" s="4"/>
      <c r="L93" s="4"/>
      <c r="M93" s="4"/>
      <c r="N93" s="4"/>
      <c r="O93" s="4"/>
      <c r="P93" s="4"/>
      <c r="Q93" s="4"/>
      <c r="R93" s="4"/>
      <c r="S93" s="4"/>
      <c r="T93" s="4"/>
      <c r="U93" s="4"/>
      <c r="V93" s="4"/>
    </row>
    <row r="94" spans="3:22" x14ac:dyDescent="0.25">
      <c r="C94" s="4"/>
      <c r="D94" s="4"/>
      <c r="E94" s="4"/>
      <c r="F94" s="4"/>
      <c r="G94" s="4"/>
      <c r="H94" s="4"/>
      <c r="I94" s="4"/>
      <c r="J94" s="4"/>
      <c r="K94" s="4"/>
      <c r="L94" s="4"/>
      <c r="M94" s="4"/>
      <c r="N94" s="4"/>
      <c r="O94" s="4"/>
      <c r="P94" s="4"/>
      <c r="Q94" s="4"/>
      <c r="R94" s="4"/>
      <c r="S94" s="4"/>
      <c r="T94" s="4"/>
      <c r="U94" s="4"/>
      <c r="V94" s="4"/>
    </row>
    <row r="95" spans="3:22" x14ac:dyDescent="0.25">
      <c r="C95" s="4"/>
      <c r="D95" s="4"/>
      <c r="E95" s="4"/>
      <c r="F95" s="4"/>
      <c r="G95" s="4"/>
      <c r="H95" s="4"/>
      <c r="I95" s="4"/>
      <c r="J95" s="4"/>
      <c r="K95" s="4"/>
      <c r="L95" s="4"/>
      <c r="M95" s="4"/>
      <c r="N95" s="4"/>
      <c r="O95" s="4"/>
      <c r="P95" s="4"/>
      <c r="Q95" s="4"/>
      <c r="R95" s="4"/>
      <c r="S95" s="4"/>
      <c r="T95" s="4"/>
      <c r="U95" s="4"/>
      <c r="V95" s="4"/>
    </row>
    <row r="96" spans="3:22" x14ac:dyDescent="0.25">
      <c r="C96" s="4"/>
      <c r="D96" s="4"/>
      <c r="E96" s="4"/>
      <c r="F96" s="4"/>
      <c r="G96" s="4"/>
      <c r="H96" s="4"/>
      <c r="I96" s="4"/>
      <c r="J96" s="4"/>
      <c r="K96" s="4"/>
      <c r="L96" s="4"/>
      <c r="M96" s="4"/>
      <c r="N96" s="4"/>
      <c r="O96" s="4"/>
      <c r="P96" s="4"/>
      <c r="Q96" s="4"/>
      <c r="R96" s="4"/>
      <c r="S96" s="4"/>
      <c r="T96" s="4"/>
      <c r="U96" s="4"/>
      <c r="V96" s="4"/>
    </row>
    <row r="97" spans="3:22" x14ac:dyDescent="0.25">
      <c r="C97" s="4"/>
      <c r="D97" s="4"/>
      <c r="E97" s="4"/>
      <c r="F97" s="4"/>
      <c r="G97" s="4"/>
      <c r="H97" s="4"/>
      <c r="I97" s="4"/>
      <c r="J97" s="4"/>
      <c r="K97" s="4"/>
      <c r="L97" s="4"/>
      <c r="M97" s="4"/>
      <c r="N97" s="4"/>
      <c r="O97" s="4"/>
      <c r="P97" s="4"/>
      <c r="Q97" s="4"/>
      <c r="R97" s="4"/>
      <c r="S97" s="4"/>
      <c r="T97" s="4"/>
      <c r="U97" s="4"/>
      <c r="V97" s="4"/>
    </row>
    <row r="98" spans="3:22" x14ac:dyDescent="0.25">
      <c r="C98" s="4"/>
      <c r="D98" s="4"/>
      <c r="E98" s="4"/>
      <c r="F98" s="4"/>
      <c r="G98" s="4"/>
      <c r="H98" s="4"/>
      <c r="I98" s="4"/>
      <c r="J98" s="4"/>
      <c r="K98" s="4"/>
      <c r="L98" s="4"/>
      <c r="M98" s="4"/>
      <c r="N98" s="4"/>
      <c r="O98" s="4"/>
      <c r="P98" s="4"/>
      <c r="Q98" s="4"/>
      <c r="R98" s="4"/>
      <c r="S98" s="4"/>
      <c r="T98" s="4"/>
      <c r="U98" s="4"/>
      <c r="V98" s="4"/>
    </row>
    <row r="99" spans="3:22" x14ac:dyDescent="0.25">
      <c r="C99" s="4"/>
      <c r="D99" s="4"/>
      <c r="E99" s="4"/>
      <c r="F99" s="4"/>
      <c r="G99" s="4"/>
      <c r="H99" s="4"/>
      <c r="I99" s="4"/>
      <c r="J99" s="4"/>
      <c r="K99" s="4"/>
      <c r="L99" s="4"/>
      <c r="M99" s="4"/>
      <c r="N99" s="4"/>
      <c r="O99" s="4"/>
      <c r="P99" s="4"/>
      <c r="Q99" s="4"/>
      <c r="R99" s="4"/>
      <c r="S99" s="4"/>
      <c r="T99" s="4"/>
      <c r="U99" s="4"/>
      <c r="V99" s="4"/>
    </row>
    <row r="100" spans="3:22" x14ac:dyDescent="0.25">
      <c r="C100" s="4"/>
      <c r="D100" s="4"/>
      <c r="E100" s="4"/>
      <c r="F100" s="4"/>
      <c r="G100" s="4"/>
      <c r="H100" s="4"/>
      <c r="I100" s="4"/>
      <c r="J100" s="4"/>
      <c r="K100" s="4"/>
      <c r="L100" s="4"/>
      <c r="M100" s="4"/>
      <c r="N100" s="4"/>
      <c r="O100" s="4"/>
      <c r="P100" s="4"/>
      <c r="Q100" s="4"/>
      <c r="R100" s="4"/>
      <c r="S100" s="4"/>
      <c r="T100" s="4"/>
      <c r="U100" s="4"/>
      <c r="V100" s="4"/>
    </row>
    <row r="101" spans="3:22" x14ac:dyDescent="0.25">
      <c r="C101" s="4"/>
      <c r="D101" s="4"/>
      <c r="E101" s="4"/>
      <c r="F101" s="4"/>
      <c r="G101" s="4"/>
      <c r="H101" s="4"/>
      <c r="I101" s="4"/>
      <c r="J101" s="4"/>
      <c r="K101" s="4"/>
      <c r="L101" s="4"/>
      <c r="M101" s="4"/>
      <c r="N101" s="4"/>
      <c r="O101" s="4"/>
      <c r="P101" s="4"/>
      <c r="Q101" s="4"/>
      <c r="R101" s="4"/>
      <c r="S101" s="4"/>
      <c r="T101" s="4"/>
      <c r="U101" s="4"/>
      <c r="V101" s="4"/>
    </row>
    <row r="102" spans="3:22" x14ac:dyDescent="0.25">
      <c r="C102" s="4"/>
      <c r="D102" s="4"/>
      <c r="E102" s="4"/>
      <c r="F102" s="4"/>
      <c r="G102" s="4"/>
      <c r="H102" s="4"/>
      <c r="I102" s="4"/>
      <c r="J102" s="4"/>
      <c r="K102" s="4"/>
      <c r="L102" s="4"/>
      <c r="M102" s="4"/>
      <c r="N102" s="4"/>
      <c r="O102" s="4"/>
      <c r="P102" s="4"/>
      <c r="Q102" s="4"/>
      <c r="R102" s="4"/>
      <c r="S102" s="4"/>
      <c r="T102" s="4"/>
      <c r="U102" s="4"/>
      <c r="V102" s="4"/>
    </row>
    <row r="103" spans="3:22" x14ac:dyDescent="0.25">
      <c r="C103" s="4"/>
      <c r="D103" s="4"/>
      <c r="E103" s="4"/>
      <c r="F103" s="4"/>
      <c r="G103" s="4"/>
      <c r="H103" s="4"/>
      <c r="I103" s="4"/>
      <c r="J103" s="4"/>
      <c r="K103" s="4"/>
      <c r="L103" s="4"/>
      <c r="M103" s="4"/>
      <c r="N103" s="4"/>
      <c r="O103" s="4"/>
      <c r="P103" s="4"/>
      <c r="Q103" s="4"/>
      <c r="R103" s="4"/>
      <c r="S103" s="4"/>
      <c r="T103" s="4"/>
      <c r="U103" s="4"/>
      <c r="V103" s="4"/>
    </row>
    <row r="104" spans="3:22" x14ac:dyDescent="0.25">
      <c r="C104" s="4"/>
      <c r="D104" s="4"/>
      <c r="E104" s="4"/>
      <c r="F104" s="4"/>
      <c r="G104" s="4"/>
      <c r="H104" s="4"/>
      <c r="I104" s="4"/>
      <c r="J104" s="4"/>
      <c r="K104" s="4"/>
      <c r="L104" s="4"/>
      <c r="M104" s="4"/>
      <c r="N104" s="4"/>
      <c r="O104" s="4"/>
      <c r="P104" s="4"/>
      <c r="Q104" s="4"/>
      <c r="R104" s="4"/>
      <c r="S104" s="4"/>
      <c r="T104" s="4"/>
      <c r="U104" s="4"/>
      <c r="V104" s="4"/>
    </row>
    <row r="105" spans="3:22" x14ac:dyDescent="0.25">
      <c r="C105" s="4"/>
      <c r="D105" s="4"/>
      <c r="E105" s="4"/>
      <c r="F105" s="4"/>
      <c r="G105" s="4"/>
      <c r="H105" s="4"/>
      <c r="I105" s="4"/>
      <c r="J105" s="4"/>
      <c r="K105" s="4"/>
      <c r="L105" s="4"/>
      <c r="M105" s="4"/>
      <c r="N105" s="4"/>
      <c r="O105" s="4"/>
      <c r="P105" s="4"/>
      <c r="Q105" s="4"/>
      <c r="R105" s="4"/>
      <c r="S105" s="4"/>
      <c r="T105" s="4"/>
      <c r="U105" s="4"/>
      <c r="V105" s="4"/>
    </row>
    <row r="106" spans="3:22" x14ac:dyDescent="0.25">
      <c r="C106" s="4"/>
      <c r="D106" s="4"/>
      <c r="E106" s="4"/>
      <c r="F106" s="4"/>
      <c r="G106" s="4"/>
      <c r="H106" s="4"/>
      <c r="I106" s="4"/>
      <c r="J106" s="4"/>
      <c r="K106" s="4"/>
      <c r="L106" s="4"/>
      <c r="M106" s="4"/>
      <c r="N106" s="4"/>
      <c r="O106" s="4"/>
      <c r="P106" s="4"/>
      <c r="Q106" s="4"/>
      <c r="R106" s="4"/>
      <c r="S106" s="4"/>
      <c r="T106" s="4"/>
      <c r="U106" s="4"/>
      <c r="V106" s="4"/>
    </row>
    <row r="107" spans="3:22" x14ac:dyDescent="0.25">
      <c r="C107" s="4"/>
      <c r="D107" s="4"/>
      <c r="E107" s="4"/>
      <c r="F107" s="4"/>
      <c r="G107" s="4"/>
      <c r="H107" s="4"/>
      <c r="I107" s="4"/>
      <c r="J107" s="4"/>
      <c r="K107" s="4"/>
      <c r="L107" s="4"/>
      <c r="M107" s="4"/>
      <c r="N107" s="4"/>
      <c r="O107" s="4"/>
      <c r="P107" s="4"/>
      <c r="Q107" s="4"/>
      <c r="R107" s="4"/>
      <c r="S107" s="4"/>
      <c r="T107" s="4"/>
      <c r="U107" s="4"/>
      <c r="V107" s="4"/>
    </row>
    <row r="108" spans="3:22" x14ac:dyDescent="0.25">
      <c r="C108" s="4"/>
      <c r="D108" s="4"/>
      <c r="E108" s="4"/>
      <c r="F108" s="4"/>
      <c r="G108" s="4"/>
      <c r="H108" s="4"/>
      <c r="I108" s="4"/>
      <c r="J108" s="4"/>
      <c r="K108" s="4"/>
      <c r="L108" s="4"/>
      <c r="M108" s="4"/>
      <c r="N108" s="4"/>
      <c r="O108" s="4"/>
      <c r="P108" s="4"/>
      <c r="Q108" s="4"/>
      <c r="R108" s="4"/>
      <c r="S108" s="4"/>
      <c r="T108" s="4"/>
      <c r="U108" s="4"/>
      <c r="V108" s="4"/>
    </row>
    <row r="109" spans="3:22" x14ac:dyDescent="0.25">
      <c r="C109" s="4"/>
      <c r="D109" s="4"/>
      <c r="E109" s="4"/>
      <c r="F109" s="4"/>
      <c r="G109" s="4"/>
      <c r="H109" s="4"/>
      <c r="I109" s="4"/>
      <c r="J109" s="4"/>
      <c r="K109" s="4"/>
      <c r="L109" s="4"/>
      <c r="M109" s="4"/>
      <c r="N109" s="4"/>
      <c r="O109" s="4"/>
      <c r="P109" s="4"/>
      <c r="Q109" s="4"/>
      <c r="R109" s="4"/>
      <c r="S109" s="4"/>
      <c r="T109" s="4"/>
      <c r="U109" s="4"/>
      <c r="V109" s="4"/>
    </row>
    <row r="110" spans="3:22" x14ac:dyDescent="0.25">
      <c r="C110" s="4"/>
      <c r="D110" s="4"/>
      <c r="E110" s="4"/>
      <c r="F110" s="4"/>
      <c r="G110" s="4"/>
      <c r="H110" s="4"/>
      <c r="I110" s="4"/>
      <c r="J110" s="4"/>
      <c r="K110" s="4"/>
      <c r="L110" s="4"/>
      <c r="M110" s="4"/>
      <c r="N110" s="4"/>
      <c r="O110" s="4"/>
      <c r="P110" s="4"/>
      <c r="Q110" s="4"/>
      <c r="R110" s="4"/>
      <c r="S110" s="4"/>
      <c r="T110" s="4"/>
      <c r="U110" s="4"/>
      <c r="V110" s="4"/>
    </row>
    <row r="111" spans="3:22" x14ac:dyDescent="0.25">
      <c r="C111" s="4"/>
      <c r="D111" s="4"/>
      <c r="E111" s="4"/>
      <c r="F111" s="4"/>
      <c r="G111" s="4"/>
      <c r="H111" s="4"/>
      <c r="I111" s="4"/>
      <c r="J111" s="4"/>
      <c r="K111" s="4"/>
      <c r="L111" s="4"/>
      <c r="M111" s="4"/>
      <c r="N111" s="4"/>
      <c r="O111" s="4"/>
      <c r="P111" s="4"/>
      <c r="Q111" s="4"/>
      <c r="R111" s="4"/>
      <c r="S111" s="4"/>
      <c r="T111" s="4"/>
      <c r="U111" s="4"/>
      <c r="V111" s="4"/>
    </row>
    <row r="112" spans="3:22" x14ac:dyDescent="0.25">
      <c r="C112" s="4"/>
      <c r="D112" s="4"/>
      <c r="E112" s="4"/>
      <c r="F112" s="4"/>
      <c r="G112" s="4"/>
      <c r="H112" s="4"/>
      <c r="I112" s="4"/>
      <c r="J112" s="4"/>
      <c r="K112" s="4"/>
      <c r="L112" s="4"/>
      <c r="M112" s="4"/>
      <c r="N112" s="4"/>
      <c r="O112" s="4"/>
      <c r="P112" s="4"/>
      <c r="Q112" s="4"/>
      <c r="R112" s="4"/>
      <c r="S112" s="4"/>
      <c r="T112" s="4"/>
      <c r="U112" s="4"/>
      <c r="V112" s="4"/>
    </row>
    <row r="113" spans="3:22" x14ac:dyDescent="0.25">
      <c r="C113" s="4"/>
      <c r="D113" s="4"/>
      <c r="E113" s="4"/>
      <c r="F113" s="4"/>
      <c r="G113" s="4"/>
      <c r="H113" s="4"/>
      <c r="I113" s="4"/>
      <c r="J113" s="4"/>
      <c r="K113" s="4"/>
      <c r="L113" s="4"/>
      <c r="M113" s="4"/>
      <c r="N113" s="4"/>
      <c r="O113" s="4"/>
      <c r="P113" s="4"/>
      <c r="Q113" s="4"/>
      <c r="R113" s="4"/>
      <c r="S113" s="4"/>
      <c r="T113" s="4"/>
      <c r="U113" s="4"/>
      <c r="V113" s="4"/>
    </row>
    <row r="114" spans="3:22" x14ac:dyDescent="0.25">
      <c r="C114" s="4"/>
      <c r="D114" s="4"/>
      <c r="E114" s="4"/>
      <c r="F114" s="4"/>
      <c r="G114" s="4"/>
      <c r="H114" s="4"/>
      <c r="I114" s="4"/>
      <c r="J114" s="4"/>
      <c r="K114" s="4"/>
      <c r="L114" s="4"/>
      <c r="M114" s="4"/>
      <c r="N114" s="4"/>
      <c r="O114" s="4"/>
      <c r="P114" s="4"/>
      <c r="Q114" s="4"/>
      <c r="R114" s="4"/>
      <c r="S114" s="4"/>
      <c r="T114" s="4"/>
      <c r="U114" s="4"/>
      <c r="V114" s="4"/>
    </row>
    <row r="115" spans="3:22" x14ac:dyDescent="0.25">
      <c r="C115" s="4"/>
      <c r="D115" s="4"/>
      <c r="E115" s="4"/>
      <c r="F115" s="4"/>
      <c r="G115" s="4"/>
      <c r="H115" s="4"/>
      <c r="I115" s="4"/>
      <c r="J115" s="4"/>
      <c r="K115" s="4"/>
      <c r="L115" s="4"/>
      <c r="M115" s="4"/>
      <c r="N115" s="4"/>
      <c r="O115" s="4"/>
      <c r="P115" s="4"/>
      <c r="Q115" s="4"/>
      <c r="R115" s="4"/>
      <c r="S115" s="4"/>
      <c r="T115" s="4"/>
      <c r="U115" s="4"/>
      <c r="V115" s="4"/>
    </row>
  </sheetData>
  <sheetProtection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35.5703125" customWidth="1"/>
    <col min="2" max="2" width="18" customWidth="1"/>
    <col min="3" max="12" width="17" customWidth="1"/>
    <col min="13" max="22" width="13.5703125" customWidth="1"/>
  </cols>
  <sheetData>
    <row r="1" spans="1:22" x14ac:dyDescent="0.25">
      <c r="A1" t="s">
        <v>31</v>
      </c>
      <c r="B1">
        <v>0</v>
      </c>
      <c r="C1">
        <v>1</v>
      </c>
      <c r="D1">
        <v>2</v>
      </c>
      <c r="E1">
        <v>3</v>
      </c>
      <c r="F1">
        <v>4</v>
      </c>
      <c r="G1">
        <v>5</v>
      </c>
      <c r="H1">
        <v>6</v>
      </c>
      <c r="I1">
        <v>7</v>
      </c>
      <c r="J1">
        <v>8</v>
      </c>
      <c r="K1">
        <v>9</v>
      </c>
      <c r="L1">
        <v>10</v>
      </c>
      <c r="M1">
        <v>11</v>
      </c>
      <c r="N1">
        <v>12</v>
      </c>
      <c r="O1">
        <v>13</v>
      </c>
      <c r="P1">
        <v>14</v>
      </c>
      <c r="Q1">
        <v>15</v>
      </c>
      <c r="R1">
        <v>16</v>
      </c>
      <c r="S1">
        <v>17</v>
      </c>
      <c r="T1">
        <v>18</v>
      </c>
      <c r="U1">
        <v>19</v>
      </c>
      <c r="V1">
        <v>20</v>
      </c>
    </row>
    <row r="2" spans="1:22" ht="18.75" x14ac:dyDescent="0.3">
      <c r="A2" s="11" t="s">
        <v>30</v>
      </c>
      <c r="C2" s="4"/>
      <c r="D2" s="4"/>
      <c r="E2" s="4"/>
      <c r="F2" s="4"/>
      <c r="G2" s="4"/>
      <c r="H2" s="4"/>
      <c r="I2" s="4"/>
      <c r="J2" s="4"/>
      <c r="K2" s="4"/>
      <c r="L2" s="4"/>
      <c r="M2" s="4"/>
      <c r="N2" s="4"/>
      <c r="O2" s="4"/>
      <c r="P2" s="4"/>
      <c r="Q2" s="4"/>
      <c r="R2" s="4"/>
      <c r="S2" s="4"/>
      <c r="T2" s="4"/>
      <c r="U2" s="4"/>
      <c r="V2" s="4"/>
    </row>
    <row r="3" spans="1:22" ht="15.75" x14ac:dyDescent="0.25">
      <c r="A3" s="10" t="s">
        <v>40</v>
      </c>
      <c r="C3" s="4"/>
      <c r="D3" s="4"/>
      <c r="E3" s="4"/>
      <c r="F3" s="4"/>
      <c r="G3" s="4"/>
      <c r="H3" s="4"/>
      <c r="I3" s="4"/>
      <c r="J3" s="4"/>
      <c r="K3" s="4"/>
      <c r="L3" s="4"/>
      <c r="M3" s="4"/>
      <c r="N3" s="4"/>
      <c r="O3" s="4"/>
      <c r="P3" s="4"/>
      <c r="Q3" s="4"/>
      <c r="R3" s="4"/>
      <c r="S3" s="4"/>
      <c r="T3" s="4"/>
      <c r="U3" s="4"/>
      <c r="V3" s="4"/>
    </row>
    <row r="4" spans="1:22" x14ac:dyDescent="0.25">
      <c r="A4" t="s">
        <v>32</v>
      </c>
      <c r="B4" s="4"/>
      <c r="C4" s="4" t="e">
        <f>'Baseline calculations'!C36*(1-(1-'Benefit &amp; cost assumptions'!$G$3)*(1-'Benefit &amp; cost assumptions'!$G6)*(1-'Benefit &amp; cost assumptions'!$G34))</f>
        <v>#DIV/0!</v>
      </c>
      <c r="D4" s="4" t="e">
        <f>'Baseline calculations'!D36*(1-(1-'Benefit &amp; cost assumptions'!$G$3)*(1-'Benefit &amp; cost assumptions'!$G6)*(1-'Benefit &amp; cost assumptions'!$G34))</f>
        <v>#DIV/0!</v>
      </c>
      <c r="E4" s="4" t="e">
        <f>'Baseline calculations'!E36*(1-(1-'Benefit &amp; cost assumptions'!$G$3)*(1-'Benefit &amp; cost assumptions'!$G6)*(1-'Benefit &amp; cost assumptions'!$G34))</f>
        <v>#DIV/0!</v>
      </c>
      <c r="F4" s="4" t="e">
        <f>'Baseline calculations'!F36*(1-(1-'Benefit &amp; cost assumptions'!$G$3)*(1-'Benefit &amp; cost assumptions'!$G6)*(1-'Benefit &amp; cost assumptions'!$G34))</f>
        <v>#DIV/0!</v>
      </c>
      <c r="G4" s="4" t="e">
        <f>'Baseline calculations'!G36*(1-(1-'Benefit &amp; cost assumptions'!$G$3)*(1-'Benefit &amp; cost assumptions'!$G6)*(1-'Benefit &amp; cost assumptions'!$G34))</f>
        <v>#DIV/0!</v>
      </c>
      <c r="H4" s="4" t="e">
        <f>'Baseline calculations'!H36*(1-(1-'Benefit &amp; cost assumptions'!$G$3)*(1-'Benefit &amp; cost assumptions'!$G6)*(1-'Benefit &amp; cost assumptions'!$G34))</f>
        <v>#DIV/0!</v>
      </c>
      <c r="I4" s="4" t="e">
        <f>'Baseline calculations'!I36*(1-(1-'Benefit &amp; cost assumptions'!$G$3)*(1-'Benefit &amp; cost assumptions'!$G6)*(1-'Benefit &amp; cost assumptions'!$G34))</f>
        <v>#DIV/0!</v>
      </c>
      <c r="J4" s="4" t="e">
        <f>'Baseline calculations'!J36*(1-(1-'Benefit &amp; cost assumptions'!$G$3)*(1-'Benefit &amp; cost assumptions'!$G6)*(1-'Benefit &amp; cost assumptions'!$G34))</f>
        <v>#DIV/0!</v>
      </c>
      <c r="K4" s="4" t="e">
        <f>'Baseline calculations'!K36*(1-(1-'Benefit &amp; cost assumptions'!$G$3)*(1-'Benefit &amp; cost assumptions'!$G6)*(1-'Benefit &amp; cost assumptions'!$G34))</f>
        <v>#DIV/0!</v>
      </c>
      <c r="L4" s="4" t="e">
        <f>'Baseline calculations'!L36*(1-(1-'Benefit &amp; cost assumptions'!$G$3)*(1-'Benefit &amp; cost assumptions'!$G6)*(1-'Benefit &amp; cost assumptions'!$G34))</f>
        <v>#DIV/0!</v>
      </c>
      <c r="M4" s="4" t="e">
        <f>'Baseline calculations'!M36*(1-(1-'Benefit &amp; cost assumptions'!$G$3)*(1-'Benefit &amp; cost assumptions'!$G6)*(1-'Benefit &amp; cost assumptions'!$G34))</f>
        <v>#DIV/0!</v>
      </c>
      <c r="N4" s="4" t="e">
        <f>'Baseline calculations'!N36*(1-(1-'Benefit &amp; cost assumptions'!$G$3)*(1-'Benefit &amp; cost assumptions'!$G6)*(1-'Benefit &amp; cost assumptions'!$G34))</f>
        <v>#DIV/0!</v>
      </c>
      <c r="O4" s="4" t="e">
        <f>'Baseline calculations'!O36*(1-(1-'Benefit &amp; cost assumptions'!$G$3)*(1-'Benefit &amp; cost assumptions'!$G6)*(1-'Benefit &amp; cost assumptions'!$G34))</f>
        <v>#DIV/0!</v>
      </c>
      <c r="P4" s="4" t="e">
        <f>'Baseline calculations'!P36*(1-(1-'Benefit &amp; cost assumptions'!$G$3)*(1-'Benefit &amp; cost assumptions'!$G6)*(1-'Benefit &amp; cost assumptions'!$G34))</f>
        <v>#DIV/0!</v>
      </c>
      <c r="Q4" s="4" t="e">
        <f>'Baseline calculations'!Q36*(1-(1-'Benefit &amp; cost assumptions'!$G$3)*(1-'Benefit &amp; cost assumptions'!$G6)*(1-'Benefit &amp; cost assumptions'!$G34))</f>
        <v>#DIV/0!</v>
      </c>
      <c r="R4" s="4" t="e">
        <f>'Baseline calculations'!R36*(1-(1-'Benefit &amp; cost assumptions'!$G$3)*(1-'Benefit &amp; cost assumptions'!$G6)*(1-'Benefit &amp; cost assumptions'!$G34))</f>
        <v>#DIV/0!</v>
      </c>
      <c r="S4" s="4" t="e">
        <f>'Baseline calculations'!S36*(1-(1-'Benefit &amp; cost assumptions'!$G$3)*(1-'Benefit &amp; cost assumptions'!$G6)*(1-'Benefit &amp; cost assumptions'!$G34))</f>
        <v>#DIV/0!</v>
      </c>
      <c r="T4" s="4" t="e">
        <f>'Baseline calculations'!T36*(1-(1-'Benefit &amp; cost assumptions'!$G$3)*(1-'Benefit &amp; cost assumptions'!$G6)*(1-'Benefit &amp; cost assumptions'!$G34))</f>
        <v>#DIV/0!</v>
      </c>
      <c r="U4" s="4" t="e">
        <f>'Baseline calculations'!U36*(1-(1-'Benefit &amp; cost assumptions'!$G$3)*(1-'Benefit &amp; cost assumptions'!$G6)*(1-'Benefit &amp; cost assumptions'!$G34))</f>
        <v>#DIV/0!</v>
      </c>
      <c r="V4" s="4" t="e">
        <f>'Baseline calculations'!V36*(1-(1-'Benefit &amp; cost assumptions'!$G$3)*(1-'Benefit &amp; cost assumptions'!$G6)*(1-'Benefit &amp; cost assumptions'!$G34))</f>
        <v>#DIV/0!</v>
      </c>
    </row>
    <row r="5" spans="1:22" x14ac:dyDescent="0.25">
      <c r="A5" s="16" t="str">
        <f>Parameters!A$14</f>
        <v>Residential properties</v>
      </c>
      <c r="B5" s="4"/>
      <c r="C5" s="4">
        <f>'Baseline calculations'!C37*(1-(1-'Benefit &amp; cost assumptions'!$G$3)*(1-'Benefit &amp; cost assumptions'!$G7)*(1-'Benefit &amp; cost assumptions'!$G35))</f>
        <v>0</v>
      </c>
      <c r="D5" s="4">
        <f>'Baseline calculations'!D37*(1-(1-'Benefit &amp; cost assumptions'!$G$3)*(1-'Benefit &amp; cost assumptions'!$G7)*(1-'Benefit &amp; cost assumptions'!$G35))</f>
        <v>0</v>
      </c>
      <c r="E5" s="4">
        <f>'Baseline calculations'!E37*(1-(1-'Benefit &amp; cost assumptions'!$G$3)*(1-'Benefit &amp; cost assumptions'!$G7)*(1-'Benefit &amp; cost assumptions'!$G35))</f>
        <v>0</v>
      </c>
      <c r="F5" s="4">
        <f>'Baseline calculations'!F37*(1-(1-'Benefit &amp; cost assumptions'!$G$3)*(1-'Benefit &amp; cost assumptions'!$G7)*(1-'Benefit &amp; cost assumptions'!$G35))</f>
        <v>0</v>
      </c>
      <c r="G5" s="4">
        <f>'Baseline calculations'!G37*(1-(1-'Benefit &amp; cost assumptions'!$G$3)*(1-'Benefit &amp; cost assumptions'!$G7)*(1-'Benefit &amp; cost assumptions'!$G35))</f>
        <v>0</v>
      </c>
      <c r="H5" s="4">
        <f>'Baseline calculations'!H37*(1-(1-'Benefit &amp; cost assumptions'!$G$3)*(1-'Benefit &amp; cost assumptions'!$G7)*(1-'Benefit &amp; cost assumptions'!$G35))</f>
        <v>0</v>
      </c>
      <c r="I5" s="4">
        <f>'Baseline calculations'!I37*(1-(1-'Benefit &amp; cost assumptions'!$G$3)*(1-'Benefit &amp; cost assumptions'!$G7)*(1-'Benefit &amp; cost assumptions'!$G35))</f>
        <v>0</v>
      </c>
      <c r="J5" s="4">
        <f>'Baseline calculations'!J37*(1-(1-'Benefit &amp; cost assumptions'!$G$3)*(1-'Benefit &amp; cost assumptions'!$G7)*(1-'Benefit &amp; cost assumptions'!$G35))</f>
        <v>0</v>
      </c>
      <c r="K5" s="4">
        <f>'Baseline calculations'!K37*(1-(1-'Benefit &amp; cost assumptions'!$G$3)*(1-'Benefit &amp; cost assumptions'!$G7)*(1-'Benefit &amp; cost assumptions'!$G35))</f>
        <v>0</v>
      </c>
      <c r="L5" s="4">
        <f>'Baseline calculations'!L37*(1-(1-'Benefit &amp; cost assumptions'!$G$3)*(1-'Benefit &amp; cost assumptions'!$G7)*(1-'Benefit &amp; cost assumptions'!$G35))</f>
        <v>0</v>
      </c>
      <c r="M5" s="4">
        <f>'Baseline calculations'!M37*(1-(1-'Benefit &amp; cost assumptions'!$G$3)*(1-'Benefit &amp; cost assumptions'!$G7)*(1-'Benefit &amp; cost assumptions'!$G35))</f>
        <v>0</v>
      </c>
      <c r="N5" s="4">
        <f>'Baseline calculations'!N37*(1-(1-'Benefit &amp; cost assumptions'!$G$3)*(1-'Benefit &amp; cost assumptions'!$G7)*(1-'Benefit &amp; cost assumptions'!$G35))</f>
        <v>0</v>
      </c>
      <c r="O5" s="4">
        <f>'Baseline calculations'!O37*(1-(1-'Benefit &amp; cost assumptions'!$G$3)*(1-'Benefit &amp; cost assumptions'!$G7)*(1-'Benefit &amp; cost assumptions'!$G35))</f>
        <v>0</v>
      </c>
      <c r="P5" s="4">
        <f>'Baseline calculations'!P37*(1-(1-'Benefit &amp; cost assumptions'!$G$3)*(1-'Benefit &amp; cost assumptions'!$G7)*(1-'Benefit &amp; cost assumptions'!$G35))</f>
        <v>0</v>
      </c>
      <c r="Q5" s="4">
        <f>'Baseline calculations'!Q37*(1-(1-'Benefit &amp; cost assumptions'!$G$3)*(1-'Benefit &amp; cost assumptions'!$G7)*(1-'Benefit &amp; cost assumptions'!$G35))</f>
        <v>0</v>
      </c>
      <c r="R5" s="4">
        <f>'Baseline calculations'!R37*(1-(1-'Benefit &amp; cost assumptions'!$G$3)*(1-'Benefit &amp; cost assumptions'!$G7)*(1-'Benefit &amp; cost assumptions'!$G35))</f>
        <v>0</v>
      </c>
      <c r="S5" s="4">
        <f>'Baseline calculations'!S37*(1-(1-'Benefit &amp; cost assumptions'!$G$3)*(1-'Benefit &amp; cost assumptions'!$G7)*(1-'Benefit &amp; cost assumptions'!$G35))</f>
        <v>0</v>
      </c>
      <c r="T5" s="4">
        <f>'Baseline calculations'!T37*(1-(1-'Benefit &amp; cost assumptions'!$G$3)*(1-'Benefit &amp; cost assumptions'!$G7)*(1-'Benefit &amp; cost assumptions'!$G35))</f>
        <v>0</v>
      </c>
      <c r="U5" s="4">
        <f>'Baseline calculations'!U37*(1-(1-'Benefit &amp; cost assumptions'!$G$3)*(1-'Benefit &amp; cost assumptions'!$G7)*(1-'Benefit &amp; cost assumptions'!$G35))</f>
        <v>0</v>
      </c>
      <c r="V5" s="4">
        <f>'Baseline calculations'!V37*(1-(1-'Benefit &amp; cost assumptions'!$G$3)*(1-'Benefit &amp; cost assumptions'!$G7)*(1-'Benefit &amp; cost assumptions'!$G35))</f>
        <v>0</v>
      </c>
    </row>
    <row r="6" spans="1:22" x14ac:dyDescent="0.25">
      <c r="A6" s="16" t="str">
        <f>Parameters!A$15</f>
        <v>Industrial and business</v>
      </c>
      <c r="B6" s="4"/>
      <c r="C6" s="4">
        <f>'Baseline calculations'!C38*(1-(1-'Benefit &amp; cost assumptions'!$G$3)*(1-'Benefit &amp; cost assumptions'!$G8)*(1-'Benefit &amp; cost assumptions'!$G36))</f>
        <v>0</v>
      </c>
      <c r="D6" s="4">
        <f>'Baseline calculations'!D38*(1-(1-'Benefit &amp; cost assumptions'!$G$3)*(1-'Benefit &amp; cost assumptions'!$G8)*(1-'Benefit &amp; cost assumptions'!$G36))</f>
        <v>0</v>
      </c>
      <c r="E6" s="4">
        <f>'Baseline calculations'!E38*(1-(1-'Benefit &amp; cost assumptions'!$G$3)*(1-'Benefit &amp; cost assumptions'!$G8)*(1-'Benefit &amp; cost assumptions'!$G36))</f>
        <v>0</v>
      </c>
      <c r="F6" s="4">
        <f>'Baseline calculations'!F38*(1-(1-'Benefit &amp; cost assumptions'!$G$3)*(1-'Benefit &amp; cost assumptions'!$G8)*(1-'Benefit &amp; cost assumptions'!$G36))</f>
        <v>0</v>
      </c>
      <c r="G6" s="4">
        <f>'Baseline calculations'!G38*(1-(1-'Benefit &amp; cost assumptions'!$G$3)*(1-'Benefit &amp; cost assumptions'!$G8)*(1-'Benefit &amp; cost assumptions'!$G36))</f>
        <v>0</v>
      </c>
      <c r="H6" s="4">
        <f>'Baseline calculations'!H38*(1-(1-'Benefit &amp; cost assumptions'!$G$3)*(1-'Benefit &amp; cost assumptions'!$G8)*(1-'Benefit &amp; cost assumptions'!$G36))</f>
        <v>0</v>
      </c>
      <c r="I6" s="4">
        <f>'Baseline calculations'!I38*(1-(1-'Benefit &amp; cost assumptions'!$G$3)*(1-'Benefit &amp; cost assumptions'!$G8)*(1-'Benefit &amp; cost assumptions'!$G36))</f>
        <v>0</v>
      </c>
      <c r="J6" s="4">
        <f>'Baseline calculations'!J38*(1-(1-'Benefit &amp; cost assumptions'!$G$3)*(1-'Benefit &amp; cost assumptions'!$G8)*(1-'Benefit &amp; cost assumptions'!$G36))</f>
        <v>0</v>
      </c>
      <c r="K6" s="4">
        <f>'Baseline calculations'!K38*(1-(1-'Benefit &amp; cost assumptions'!$G$3)*(1-'Benefit &amp; cost assumptions'!$G8)*(1-'Benefit &amp; cost assumptions'!$G36))</f>
        <v>0</v>
      </c>
      <c r="L6" s="4">
        <f>'Baseline calculations'!L38*(1-(1-'Benefit &amp; cost assumptions'!$G$3)*(1-'Benefit &amp; cost assumptions'!$G8)*(1-'Benefit &amp; cost assumptions'!$G36))</f>
        <v>0</v>
      </c>
      <c r="M6" s="4">
        <f>'Baseline calculations'!M38*(1-(1-'Benefit &amp; cost assumptions'!$G$3)*(1-'Benefit &amp; cost assumptions'!$G8)*(1-'Benefit &amp; cost assumptions'!$G36))</f>
        <v>0</v>
      </c>
      <c r="N6" s="4">
        <f>'Baseline calculations'!N38*(1-(1-'Benefit &amp; cost assumptions'!$G$3)*(1-'Benefit &amp; cost assumptions'!$G8)*(1-'Benefit &amp; cost assumptions'!$G36))</f>
        <v>0</v>
      </c>
      <c r="O6" s="4">
        <f>'Baseline calculations'!O38*(1-(1-'Benefit &amp; cost assumptions'!$G$3)*(1-'Benefit &amp; cost assumptions'!$G8)*(1-'Benefit &amp; cost assumptions'!$G36))</f>
        <v>0</v>
      </c>
      <c r="P6" s="4">
        <f>'Baseline calculations'!P38*(1-(1-'Benefit &amp; cost assumptions'!$G$3)*(1-'Benefit &amp; cost assumptions'!$G8)*(1-'Benefit &amp; cost assumptions'!$G36))</f>
        <v>0</v>
      </c>
      <c r="Q6" s="4">
        <f>'Baseline calculations'!Q38*(1-(1-'Benefit &amp; cost assumptions'!$G$3)*(1-'Benefit &amp; cost assumptions'!$G8)*(1-'Benefit &amp; cost assumptions'!$G36))</f>
        <v>0</v>
      </c>
      <c r="R6" s="4">
        <f>'Baseline calculations'!R38*(1-(1-'Benefit &amp; cost assumptions'!$G$3)*(1-'Benefit &amp; cost assumptions'!$G8)*(1-'Benefit &amp; cost assumptions'!$G36))</f>
        <v>0</v>
      </c>
      <c r="S6" s="4">
        <f>'Baseline calculations'!S38*(1-(1-'Benefit &amp; cost assumptions'!$G$3)*(1-'Benefit &amp; cost assumptions'!$G8)*(1-'Benefit &amp; cost assumptions'!$G36))</f>
        <v>0</v>
      </c>
      <c r="T6" s="4">
        <f>'Baseline calculations'!T38*(1-(1-'Benefit &amp; cost assumptions'!$G$3)*(1-'Benefit &amp; cost assumptions'!$G8)*(1-'Benefit &amp; cost assumptions'!$G36))</f>
        <v>0</v>
      </c>
      <c r="U6" s="4">
        <f>'Baseline calculations'!U38*(1-(1-'Benefit &amp; cost assumptions'!$G$3)*(1-'Benefit &amp; cost assumptions'!$G8)*(1-'Benefit &amp; cost assumptions'!$G36))</f>
        <v>0</v>
      </c>
      <c r="V6" s="4">
        <f>'Baseline calculations'!V38*(1-(1-'Benefit &amp; cost assumptions'!$G$3)*(1-'Benefit &amp; cost assumptions'!$G8)*(1-'Benefit &amp; cost assumptions'!$G36))</f>
        <v>0</v>
      </c>
    </row>
    <row r="7" spans="1:22" x14ac:dyDescent="0.25">
      <c r="A7" s="16" t="str">
        <f>Parameters!A$16</f>
        <v>Infrastructure</v>
      </c>
      <c r="B7" s="4"/>
      <c r="C7" s="4">
        <f>'Baseline calculations'!C39*(1-(1-'Benefit &amp; cost assumptions'!$G$3)*(1-'Benefit &amp; cost assumptions'!$G9)*(1-'Benefit &amp; cost assumptions'!$G37))</f>
        <v>0</v>
      </c>
      <c r="D7" s="4">
        <f>'Baseline calculations'!D39*(1-(1-'Benefit &amp; cost assumptions'!$G$3)*(1-'Benefit &amp; cost assumptions'!$G9)*(1-'Benefit &amp; cost assumptions'!$G37))</f>
        <v>0</v>
      </c>
      <c r="E7" s="4">
        <f>'Baseline calculations'!E39*(1-(1-'Benefit &amp; cost assumptions'!$G$3)*(1-'Benefit &amp; cost assumptions'!$G9)*(1-'Benefit &amp; cost assumptions'!$G37))</f>
        <v>0</v>
      </c>
      <c r="F7" s="4">
        <f>'Baseline calculations'!F39*(1-(1-'Benefit &amp; cost assumptions'!$G$3)*(1-'Benefit &amp; cost assumptions'!$G9)*(1-'Benefit &amp; cost assumptions'!$G37))</f>
        <v>0</v>
      </c>
      <c r="G7" s="4">
        <f>'Baseline calculations'!G39*(1-(1-'Benefit &amp; cost assumptions'!$G$3)*(1-'Benefit &amp; cost assumptions'!$G9)*(1-'Benefit &amp; cost assumptions'!$G37))</f>
        <v>0</v>
      </c>
      <c r="H7" s="4">
        <f>'Baseline calculations'!H39*(1-(1-'Benefit &amp; cost assumptions'!$G$3)*(1-'Benefit &amp; cost assumptions'!$G9)*(1-'Benefit &amp; cost assumptions'!$G37))</f>
        <v>0</v>
      </c>
      <c r="I7" s="4">
        <f>'Baseline calculations'!I39*(1-(1-'Benefit &amp; cost assumptions'!$G$3)*(1-'Benefit &amp; cost assumptions'!$G9)*(1-'Benefit &amp; cost assumptions'!$G37))</f>
        <v>0</v>
      </c>
      <c r="J7" s="4">
        <f>'Baseline calculations'!J39*(1-(1-'Benefit &amp; cost assumptions'!$G$3)*(1-'Benefit &amp; cost assumptions'!$G9)*(1-'Benefit &amp; cost assumptions'!$G37))</f>
        <v>0</v>
      </c>
      <c r="K7" s="4">
        <f>'Baseline calculations'!K39*(1-(1-'Benefit &amp; cost assumptions'!$G$3)*(1-'Benefit &amp; cost assumptions'!$G9)*(1-'Benefit &amp; cost assumptions'!$G37))</f>
        <v>0</v>
      </c>
      <c r="L7" s="4">
        <f>'Baseline calculations'!L39*(1-(1-'Benefit &amp; cost assumptions'!$G$3)*(1-'Benefit &amp; cost assumptions'!$G9)*(1-'Benefit &amp; cost assumptions'!$G37))</f>
        <v>0</v>
      </c>
      <c r="M7" s="4">
        <f>'Baseline calculations'!M39*(1-(1-'Benefit &amp; cost assumptions'!$G$3)*(1-'Benefit &amp; cost assumptions'!$G9)*(1-'Benefit &amp; cost assumptions'!$G37))</f>
        <v>0</v>
      </c>
      <c r="N7" s="4">
        <f>'Baseline calculations'!N39*(1-(1-'Benefit &amp; cost assumptions'!$G$3)*(1-'Benefit &amp; cost assumptions'!$G9)*(1-'Benefit &amp; cost assumptions'!$G37))</f>
        <v>0</v>
      </c>
      <c r="O7" s="4">
        <f>'Baseline calculations'!O39*(1-(1-'Benefit &amp; cost assumptions'!$G$3)*(1-'Benefit &amp; cost assumptions'!$G9)*(1-'Benefit &amp; cost assumptions'!$G37))</f>
        <v>0</v>
      </c>
      <c r="P7" s="4">
        <f>'Baseline calculations'!P39*(1-(1-'Benefit &amp; cost assumptions'!$G$3)*(1-'Benefit &amp; cost assumptions'!$G9)*(1-'Benefit &amp; cost assumptions'!$G37))</f>
        <v>0</v>
      </c>
      <c r="Q7" s="4">
        <f>'Baseline calculations'!Q39*(1-(1-'Benefit &amp; cost assumptions'!$G$3)*(1-'Benefit &amp; cost assumptions'!$G9)*(1-'Benefit &amp; cost assumptions'!$G37))</f>
        <v>0</v>
      </c>
      <c r="R7" s="4">
        <f>'Baseline calculations'!R39*(1-(1-'Benefit &amp; cost assumptions'!$G$3)*(1-'Benefit &amp; cost assumptions'!$G9)*(1-'Benefit &amp; cost assumptions'!$G37))</f>
        <v>0</v>
      </c>
      <c r="S7" s="4">
        <f>'Baseline calculations'!S39*(1-(1-'Benefit &amp; cost assumptions'!$G$3)*(1-'Benefit &amp; cost assumptions'!$G9)*(1-'Benefit &amp; cost assumptions'!$G37))</f>
        <v>0</v>
      </c>
      <c r="T7" s="4">
        <f>'Baseline calculations'!T39*(1-(1-'Benefit &amp; cost assumptions'!$G$3)*(1-'Benefit &amp; cost assumptions'!$G9)*(1-'Benefit &amp; cost assumptions'!$G37))</f>
        <v>0</v>
      </c>
      <c r="U7" s="4">
        <f>'Baseline calculations'!U39*(1-(1-'Benefit &amp; cost assumptions'!$G$3)*(1-'Benefit &amp; cost assumptions'!$G9)*(1-'Benefit &amp; cost assumptions'!$G37))</f>
        <v>0</v>
      </c>
      <c r="V7" s="4">
        <f>'Baseline calculations'!V39*(1-(1-'Benefit &amp; cost assumptions'!$G$3)*(1-'Benefit &amp; cost assumptions'!$G9)*(1-'Benefit &amp; cost assumptions'!$G37))</f>
        <v>0</v>
      </c>
    </row>
    <row r="8" spans="1:22" x14ac:dyDescent="0.25">
      <c r="A8" s="16" t="str">
        <f>Parameters!A$17</f>
        <v>Water resources</v>
      </c>
      <c r="B8" s="4"/>
      <c r="C8" s="4">
        <f>'Baseline calculations'!C40*(1-(1-'Benefit &amp; cost assumptions'!$G$3)*(1-'Benefit &amp; cost assumptions'!$G10)*(1-'Benefit &amp; cost assumptions'!$G38))</f>
        <v>0</v>
      </c>
      <c r="D8" s="4">
        <f>'Baseline calculations'!D40*(1-(1-'Benefit &amp; cost assumptions'!$G$3)*(1-'Benefit &amp; cost assumptions'!$G10)*(1-'Benefit &amp; cost assumptions'!$G38))</f>
        <v>0</v>
      </c>
      <c r="E8" s="4">
        <f>'Baseline calculations'!E40*(1-(1-'Benefit &amp; cost assumptions'!$G$3)*(1-'Benefit &amp; cost assumptions'!$G10)*(1-'Benefit &amp; cost assumptions'!$G38))</f>
        <v>0</v>
      </c>
      <c r="F8" s="4">
        <f>'Baseline calculations'!F40*(1-(1-'Benefit &amp; cost assumptions'!$G$3)*(1-'Benefit &amp; cost assumptions'!$G10)*(1-'Benefit &amp; cost assumptions'!$G38))</f>
        <v>0</v>
      </c>
      <c r="G8" s="4">
        <f>'Baseline calculations'!G40*(1-(1-'Benefit &amp; cost assumptions'!$G$3)*(1-'Benefit &amp; cost assumptions'!$G10)*(1-'Benefit &amp; cost assumptions'!$G38))</f>
        <v>0</v>
      </c>
      <c r="H8" s="4">
        <f>'Baseline calculations'!H40*(1-(1-'Benefit &amp; cost assumptions'!$G$3)*(1-'Benefit &amp; cost assumptions'!$G10)*(1-'Benefit &amp; cost assumptions'!$G38))</f>
        <v>0</v>
      </c>
      <c r="I8" s="4">
        <f>'Baseline calculations'!I40*(1-(1-'Benefit &amp; cost assumptions'!$G$3)*(1-'Benefit &amp; cost assumptions'!$G10)*(1-'Benefit &amp; cost assumptions'!$G38))</f>
        <v>0</v>
      </c>
      <c r="J8" s="4">
        <f>'Baseline calculations'!J40*(1-(1-'Benefit &amp; cost assumptions'!$G$3)*(1-'Benefit &amp; cost assumptions'!$G10)*(1-'Benefit &amp; cost assumptions'!$G38))</f>
        <v>0</v>
      </c>
      <c r="K8" s="4">
        <f>'Baseline calculations'!K40*(1-(1-'Benefit &amp; cost assumptions'!$G$3)*(1-'Benefit &amp; cost assumptions'!$G10)*(1-'Benefit &amp; cost assumptions'!$G38))</f>
        <v>0</v>
      </c>
      <c r="L8" s="4">
        <f>'Baseline calculations'!L40*(1-(1-'Benefit &amp; cost assumptions'!$G$3)*(1-'Benefit &amp; cost assumptions'!$G10)*(1-'Benefit &amp; cost assumptions'!$G38))</f>
        <v>0</v>
      </c>
      <c r="M8" s="4">
        <f>'Baseline calculations'!M40*(1-(1-'Benefit &amp; cost assumptions'!$G$3)*(1-'Benefit &amp; cost assumptions'!$G10)*(1-'Benefit &amp; cost assumptions'!$G38))</f>
        <v>0</v>
      </c>
      <c r="N8" s="4">
        <f>'Baseline calculations'!N40*(1-(1-'Benefit &amp; cost assumptions'!$G$3)*(1-'Benefit &amp; cost assumptions'!$G10)*(1-'Benefit &amp; cost assumptions'!$G38))</f>
        <v>0</v>
      </c>
      <c r="O8" s="4">
        <f>'Baseline calculations'!O40*(1-(1-'Benefit &amp; cost assumptions'!$G$3)*(1-'Benefit &amp; cost assumptions'!$G10)*(1-'Benefit &amp; cost assumptions'!$G38))</f>
        <v>0</v>
      </c>
      <c r="P8" s="4">
        <f>'Baseline calculations'!P40*(1-(1-'Benefit &amp; cost assumptions'!$G$3)*(1-'Benefit &amp; cost assumptions'!$G10)*(1-'Benefit &amp; cost assumptions'!$G38))</f>
        <v>0</v>
      </c>
      <c r="Q8" s="4">
        <f>'Baseline calculations'!Q40*(1-(1-'Benefit &amp; cost assumptions'!$G$3)*(1-'Benefit &amp; cost assumptions'!$G10)*(1-'Benefit &amp; cost assumptions'!$G38))</f>
        <v>0</v>
      </c>
      <c r="R8" s="4">
        <f>'Baseline calculations'!R40*(1-(1-'Benefit &amp; cost assumptions'!$G$3)*(1-'Benefit &amp; cost assumptions'!$G10)*(1-'Benefit &amp; cost assumptions'!$G38))</f>
        <v>0</v>
      </c>
      <c r="S8" s="4">
        <f>'Baseline calculations'!S40*(1-(1-'Benefit &amp; cost assumptions'!$G$3)*(1-'Benefit &amp; cost assumptions'!$G10)*(1-'Benefit &amp; cost assumptions'!$G38))</f>
        <v>0</v>
      </c>
      <c r="T8" s="4">
        <f>'Baseline calculations'!T40*(1-(1-'Benefit &amp; cost assumptions'!$G$3)*(1-'Benefit &amp; cost assumptions'!$G10)*(1-'Benefit &amp; cost assumptions'!$G38))</f>
        <v>0</v>
      </c>
      <c r="U8" s="4">
        <f>'Baseline calculations'!U40*(1-(1-'Benefit &amp; cost assumptions'!$G$3)*(1-'Benefit &amp; cost assumptions'!$G10)*(1-'Benefit &amp; cost assumptions'!$G38))</f>
        <v>0</v>
      </c>
      <c r="V8" s="4">
        <f>'Baseline calculations'!V40*(1-(1-'Benefit &amp; cost assumptions'!$G$3)*(1-'Benefit &amp; cost assumptions'!$G10)*(1-'Benefit &amp; cost assumptions'!$G38))</f>
        <v>0</v>
      </c>
    </row>
    <row r="9" spans="1:22" x14ac:dyDescent="0.25">
      <c r="A9" s="16" t="str">
        <f>Parameters!A$18</f>
        <v>Harvestable forest</v>
      </c>
      <c r="B9" s="4"/>
      <c r="C9" s="4">
        <f>'Baseline calculations'!C41*(1-(1-'Benefit &amp; cost assumptions'!$G$3)*(1-'Benefit &amp; cost assumptions'!$G11)*(1-'Benefit &amp; cost assumptions'!$G39))</f>
        <v>0</v>
      </c>
      <c r="D9" s="4">
        <f>'Baseline calculations'!D41*(1-(1-'Benefit &amp; cost assumptions'!$G$3)*(1-'Benefit &amp; cost assumptions'!$G11)*(1-'Benefit &amp; cost assumptions'!$G39))</f>
        <v>0</v>
      </c>
      <c r="E9" s="4">
        <f>'Baseline calculations'!E41*(1-(1-'Benefit &amp; cost assumptions'!$G$3)*(1-'Benefit &amp; cost assumptions'!$G11)*(1-'Benefit &amp; cost assumptions'!$G39))</f>
        <v>0</v>
      </c>
      <c r="F9" s="4">
        <f>'Baseline calculations'!F41*(1-(1-'Benefit &amp; cost assumptions'!$G$3)*(1-'Benefit &amp; cost assumptions'!$G11)*(1-'Benefit &amp; cost assumptions'!$G39))</f>
        <v>0</v>
      </c>
      <c r="G9" s="4">
        <f>'Baseline calculations'!G41*(1-(1-'Benefit &amp; cost assumptions'!$G$3)*(1-'Benefit &amp; cost assumptions'!$G11)*(1-'Benefit &amp; cost assumptions'!$G39))</f>
        <v>0</v>
      </c>
      <c r="H9" s="4">
        <f>'Baseline calculations'!H41*(1-(1-'Benefit &amp; cost assumptions'!$G$3)*(1-'Benefit &amp; cost assumptions'!$G11)*(1-'Benefit &amp; cost assumptions'!$G39))</f>
        <v>0</v>
      </c>
      <c r="I9" s="4">
        <f>'Baseline calculations'!I41*(1-(1-'Benefit &amp; cost assumptions'!$G$3)*(1-'Benefit &amp; cost assumptions'!$G11)*(1-'Benefit &amp; cost assumptions'!$G39))</f>
        <v>0</v>
      </c>
      <c r="J9" s="4">
        <f>'Baseline calculations'!J41*(1-(1-'Benefit &amp; cost assumptions'!$G$3)*(1-'Benefit &amp; cost assumptions'!$G11)*(1-'Benefit &amp; cost assumptions'!$G39))</f>
        <v>0</v>
      </c>
      <c r="K9" s="4">
        <f>'Baseline calculations'!K41*(1-(1-'Benefit &amp; cost assumptions'!$G$3)*(1-'Benefit &amp; cost assumptions'!$G11)*(1-'Benefit &amp; cost assumptions'!$G39))</f>
        <v>0</v>
      </c>
      <c r="L9" s="4">
        <f>'Baseline calculations'!L41*(1-(1-'Benefit &amp; cost assumptions'!$G$3)*(1-'Benefit &amp; cost assumptions'!$G11)*(1-'Benefit &amp; cost assumptions'!$G39))</f>
        <v>0</v>
      </c>
      <c r="M9" s="4">
        <f>'Baseline calculations'!M41*(1-(1-'Benefit &amp; cost assumptions'!$G$3)*(1-'Benefit &amp; cost assumptions'!$G11)*(1-'Benefit &amp; cost assumptions'!$G39))</f>
        <v>0</v>
      </c>
      <c r="N9" s="4">
        <f>'Baseline calculations'!N41*(1-(1-'Benefit &amp; cost assumptions'!$G$3)*(1-'Benefit &amp; cost assumptions'!$G11)*(1-'Benefit &amp; cost assumptions'!$G39))</f>
        <v>0</v>
      </c>
      <c r="O9" s="4">
        <f>'Baseline calculations'!O41*(1-(1-'Benefit &amp; cost assumptions'!$G$3)*(1-'Benefit &amp; cost assumptions'!$G11)*(1-'Benefit &amp; cost assumptions'!$G39))</f>
        <v>0</v>
      </c>
      <c r="P9" s="4">
        <f>'Baseline calculations'!P41*(1-(1-'Benefit &amp; cost assumptions'!$G$3)*(1-'Benefit &amp; cost assumptions'!$G11)*(1-'Benefit &amp; cost assumptions'!$G39))</f>
        <v>0</v>
      </c>
      <c r="Q9" s="4">
        <f>'Baseline calculations'!Q41*(1-(1-'Benefit &amp; cost assumptions'!$G$3)*(1-'Benefit &amp; cost assumptions'!$G11)*(1-'Benefit &amp; cost assumptions'!$G39))</f>
        <v>0</v>
      </c>
      <c r="R9" s="4">
        <f>'Baseline calculations'!R41*(1-(1-'Benefit &amp; cost assumptions'!$G$3)*(1-'Benefit &amp; cost assumptions'!$G11)*(1-'Benefit &amp; cost assumptions'!$G39))</f>
        <v>0</v>
      </c>
      <c r="S9" s="4">
        <f>'Baseline calculations'!S41*(1-(1-'Benefit &amp; cost assumptions'!$G$3)*(1-'Benefit &amp; cost assumptions'!$G11)*(1-'Benefit &amp; cost assumptions'!$G39))</f>
        <v>0</v>
      </c>
      <c r="T9" s="4">
        <f>'Baseline calculations'!T41*(1-(1-'Benefit &amp; cost assumptions'!$G$3)*(1-'Benefit &amp; cost assumptions'!$G11)*(1-'Benefit &amp; cost assumptions'!$G39))</f>
        <v>0</v>
      </c>
      <c r="U9" s="4">
        <f>'Baseline calculations'!U41*(1-(1-'Benefit &amp; cost assumptions'!$G$3)*(1-'Benefit &amp; cost assumptions'!$G11)*(1-'Benefit &amp; cost assumptions'!$G39))</f>
        <v>0</v>
      </c>
      <c r="V9" s="4">
        <f>'Baseline calculations'!V41*(1-(1-'Benefit &amp; cost assumptions'!$G$3)*(1-'Benefit &amp; cost assumptions'!$G11)*(1-'Benefit &amp; cost assumptions'!$G39))</f>
        <v>0</v>
      </c>
    </row>
    <row r="10" spans="1:22" x14ac:dyDescent="0.25">
      <c r="A10" s="16" t="str">
        <f>Parameters!A$19</f>
        <v>Habitat/biodiversity/native veg</v>
      </c>
      <c r="B10" s="4"/>
      <c r="C10" s="4">
        <f>'Baseline calculations'!C42*(1-(1-'Benefit &amp; cost assumptions'!$G$3)*(1-'Benefit &amp; cost assumptions'!$G12)*(1-'Benefit &amp; cost assumptions'!$G40))</f>
        <v>0</v>
      </c>
      <c r="D10" s="4">
        <f>'Baseline calculations'!D42*(1-(1-'Benefit &amp; cost assumptions'!$G$3)*(1-'Benefit &amp; cost assumptions'!$G12)*(1-'Benefit &amp; cost assumptions'!$G40))</f>
        <v>0</v>
      </c>
      <c r="E10" s="4">
        <f>'Baseline calculations'!E42*(1-(1-'Benefit &amp; cost assumptions'!$G$3)*(1-'Benefit &amp; cost assumptions'!$G12)*(1-'Benefit &amp; cost assumptions'!$G40))</f>
        <v>0</v>
      </c>
      <c r="F10" s="4">
        <f>'Baseline calculations'!F42*(1-(1-'Benefit &amp; cost assumptions'!$G$3)*(1-'Benefit &amp; cost assumptions'!$G12)*(1-'Benefit &amp; cost assumptions'!$G40))</f>
        <v>0</v>
      </c>
      <c r="G10" s="4">
        <f>'Baseline calculations'!G42*(1-(1-'Benefit &amp; cost assumptions'!$G$3)*(1-'Benefit &amp; cost assumptions'!$G12)*(1-'Benefit &amp; cost assumptions'!$G40))</f>
        <v>0</v>
      </c>
      <c r="H10" s="4">
        <f>'Baseline calculations'!H42*(1-(1-'Benefit &amp; cost assumptions'!$G$3)*(1-'Benefit &amp; cost assumptions'!$G12)*(1-'Benefit &amp; cost assumptions'!$G40))</f>
        <v>0</v>
      </c>
      <c r="I10" s="4">
        <f>'Baseline calculations'!I42*(1-(1-'Benefit &amp; cost assumptions'!$G$3)*(1-'Benefit &amp; cost assumptions'!$G12)*(1-'Benefit &amp; cost assumptions'!$G40))</f>
        <v>0</v>
      </c>
      <c r="J10" s="4">
        <f>'Baseline calculations'!J42*(1-(1-'Benefit &amp; cost assumptions'!$G$3)*(1-'Benefit &amp; cost assumptions'!$G12)*(1-'Benefit &amp; cost assumptions'!$G40))</f>
        <v>0</v>
      </c>
      <c r="K10" s="4">
        <f>'Baseline calculations'!K42*(1-(1-'Benefit &amp; cost assumptions'!$G$3)*(1-'Benefit &amp; cost assumptions'!$G12)*(1-'Benefit &amp; cost assumptions'!$G40))</f>
        <v>0</v>
      </c>
      <c r="L10" s="4">
        <f>'Baseline calculations'!L42*(1-(1-'Benefit &amp; cost assumptions'!$G$3)*(1-'Benefit &amp; cost assumptions'!$G12)*(1-'Benefit &amp; cost assumptions'!$G40))</f>
        <v>0</v>
      </c>
      <c r="M10" s="4">
        <f>'Baseline calculations'!M42*(1-(1-'Benefit &amp; cost assumptions'!$G$3)*(1-'Benefit &amp; cost assumptions'!$G12)*(1-'Benefit &amp; cost assumptions'!$G40))</f>
        <v>0</v>
      </c>
      <c r="N10" s="4">
        <f>'Baseline calculations'!N42*(1-(1-'Benefit &amp; cost assumptions'!$G$3)*(1-'Benefit &amp; cost assumptions'!$G12)*(1-'Benefit &amp; cost assumptions'!$G40))</f>
        <v>0</v>
      </c>
      <c r="O10" s="4">
        <f>'Baseline calculations'!O42*(1-(1-'Benefit &amp; cost assumptions'!$G$3)*(1-'Benefit &amp; cost assumptions'!$G12)*(1-'Benefit &amp; cost assumptions'!$G40))</f>
        <v>0</v>
      </c>
      <c r="P10" s="4">
        <f>'Baseline calculations'!P42*(1-(1-'Benefit &amp; cost assumptions'!$G$3)*(1-'Benefit &amp; cost assumptions'!$G12)*(1-'Benefit &amp; cost assumptions'!$G40))</f>
        <v>0</v>
      </c>
      <c r="Q10" s="4">
        <f>'Baseline calculations'!Q42*(1-(1-'Benefit &amp; cost assumptions'!$G$3)*(1-'Benefit &amp; cost assumptions'!$G12)*(1-'Benefit &amp; cost assumptions'!$G40))</f>
        <v>0</v>
      </c>
      <c r="R10" s="4">
        <f>'Baseline calculations'!R42*(1-(1-'Benefit &amp; cost assumptions'!$G$3)*(1-'Benefit &amp; cost assumptions'!$G12)*(1-'Benefit &amp; cost assumptions'!$G40))</f>
        <v>0</v>
      </c>
      <c r="S10" s="4">
        <f>'Baseline calculations'!S42*(1-(1-'Benefit &amp; cost assumptions'!$G$3)*(1-'Benefit &amp; cost assumptions'!$G12)*(1-'Benefit &amp; cost assumptions'!$G40))</f>
        <v>0</v>
      </c>
      <c r="T10" s="4">
        <f>'Baseline calculations'!T42*(1-(1-'Benefit &amp; cost assumptions'!$G$3)*(1-'Benefit &amp; cost assumptions'!$G12)*(1-'Benefit &amp; cost assumptions'!$G40))</f>
        <v>0</v>
      </c>
      <c r="U10" s="4">
        <f>'Baseline calculations'!U42*(1-(1-'Benefit &amp; cost assumptions'!$G$3)*(1-'Benefit &amp; cost assumptions'!$G12)*(1-'Benefit &amp; cost assumptions'!$G40))</f>
        <v>0</v>
      </c>
      <c r="V10" s="4">
        <f>'Baseline calculations'!V42*(1-(1-'Benefit &amp; cost assumptions'!$G$3)*(1-'Benefit &amp; cost assumptions'!$G12)*(1-'Benefit &amp; cost assumptions'!$G40))</f>
        <v>0</v>
      </c>
    </row>
    <row r="11" spans="1:22" x14ac:dyDescent="0.25">
      <c r="A11" s="16" t="str">
        <f>Parameters!A$20</f>
        <v>Agric: horticulture</v>
      </c>
      <c r="B11" s="4"/>
      <c r="C11" s="4">
        <f>'Baseline calculations'!C43*(1-(1-'Benefit &amp; cost assumptions'!$G$3)*(1-'Benefit &amp; cost assumptions'!$G13)*(1-'Benefit &amp; cost assumptions'!$G41))</f>
        <v>0</v>
      </c>
      <c r="D11" s="4">
        <f>'Baseline calculations'!D43*(1-(1-'Benefit &amp; cost assumptions'!$G$3)*(1-'Benefit &amp; cost assumptions'!$G13)*(1-'Benefit &amp; cost assumptions'!$G41))</f>
        <v>0</v>
      </c>
      <c r="E11" s="4">
        <f>'Baseline calculations'!E43*(1-(1-'Benefit &amp; cost assumptions'!$G$3)*(1-'Benefit &amp; cost assumptions'!$G13)*(1-'Benefit &amp; cost assumptions'!$G41))</f>
        <v>0</v>
      </c>
      <c r="F11" s="4">
        <f>'Baseline calculations'!F43*(1-(1-'Benefit &amp; cost assumptions'!$G$3)*(1-'Benefit &amp; cost assumptions'!$G13)*(1-'Benefit &amp; cost assumptions'!$G41))</f>
        <v>0</v>
      </c>
      <c r="G11" s="4">
        <f>'Baseline calculations'!G43*(1-(1-'Benefit &amp; cost assumptions'!$G$3)*(1-'Benefit &amp; cost assumptions'!$G13)*(1-'Benefit &amp; cost assumptions'!$G41))</f>
        <v>0</v>
      </c>
      <c r="H11" s="4">
        <f>'Baseline calculations'!H43*(1-(1-'Benefit &amp; cost assumptions'!$G$3)*(1-'Benefit &amp; cost assumptions'!$G13)*(1-'Benefit &amp; cost assumptions'!$G41))</f>
        <v>0</v>
      </c>
      <c r="I11" s="4">
        <f>'Baseline calculations'!I43*(1-(1-'Benefit &amp; cost assumptions'!$G$3)*(1-'Benefit &amp; cost assumptions'!$G13)*(1-'Benefit &amp; cost assumptions'!$G41))</f>
        <v>0</v>
      </c>
      <c r="J11" s="4">
        <f>'Baseline calculations'!J43*(1-(1-'Benefit &amp; cost assumptions'!$G$3)*(1-'Benefit &amp; cost assumptions'!$G13)*(1-'Benefit &amp; cost assumptions'!$G41))</f>
        <v>0</v>
      </c>
      <c r="K11" s="4">
        <f>'Baseline calculations'!K43*(1-(1-'Benefit &amp; cost assumptions'!$G$3)*(1-'Benefit &amp; cost assumptions'!$G13)*(1-'Benefit &amp; cost assumptions'!$G41))</f>
        <v>0</v>
      </c>
      <c r="L11" s="4">
        <f>'Baseline calculations'!L43*(1-(1-'Benefit &amp; cost assumptions'!$G$3)*(1-'Benefit &amp; cost assumptions'!$G13)*(1-'Benefit &amp; cost assumptions'!$G41))</f>
        <v>0</v>
      </c>
      <c r="M11" s="4">
        <f>'Baseline calculations'!M43*(1-(1-'Benefit &amp; cost assumptions'!$G$3)*(1-'Benefit &amp; cost assumptions'!$G13)*(1-'Benefit &amp; cost assumptions'!$G41))</f>
        <v>0</v>
      </c>
      <c r="N11" s="4">
        <f>'Baseline calculations'!N43*(1-(1-'Benefit &amp; cost assumptions'!$G$3)*(1-'Benefit &amp; cost assumptions'!$G13)*(1-'Benefit &amp; cost assumptions'!$G41))</f>
        <v>0</v>
      </c>
      <c r="O11" s="4">
        <f>'Baseline calculations'!O43*(1-(1-'Benefit &amp; cost assumptions'!$G$3)*(1-'Benefit &amp; cost assumptions'!$G13)*(1-'Benefit &amp; cost assumptions'!$G41))</f>
        <v>0</v>
      </c>
      <c r="P11" s="4">
        <f>'Baseline calculations'!P43*(1-(1-'Benefit &amp; cost assumptions'!$G$3)*(1-'Benefit &amp; cost assumptions'!$G13)*(1-'Benefit &amp; cost assumptions'!$G41))</f>
        <v>0</v>
      </c>
      <c r="Q11" s="4">
        <f>'Baseline calculations'!Q43*(1-(1-'Benefit &amp; cost assumptions'!$G$3)*(1-'Benefit &amp; cost assumptions'!$G13)*(1-'Benefit &amp; cost assumptions'!$G41))</f>
        <v>0</v>
      </c>
      <c r="R11" s="4">
        <f>'Baseline calculations'!R43*(1-(1-'Benefit &amp; cost assumptions'!$G$3)*(1-'Benefit &amp; cost assumptions'!$G13)*(1-'Benefit &amp; cost assumptions'!$G41))</f>
        <v>0</v>
      </c>
      <c r="S11" s="4">
        <f>'Baseline calculations'!S43*(1-(1-'Benefit &amp; cost assumptions'!$G$3)*(1-'Benefit &amp; cost assumptions'!$G13)*(1-'Benefit &amp; cost assumptions'!$G41))</f>
        <v>0</v>
      </c>
      <c r="T11" s="4">
        <f>'Baseline calculations'!T43*(1-(1-'Benefit &amp; cost assumptions'!$G$3)*(1-'Benefit &amp; cost assumptions'!$G13)*(1-'Benefit &amp; cost assumptions'!$G41))</f>
        <v>0</v>
      </c>
      <c r="U11" s="4">
        <f>'Baseline calculations'!U43*(1-(1-'Benefit &amp; cost assumptions'!$G$3)*(1-'Benefit &amp; cost assumptions'!$G13)*(1-'Benefit &amp; cost assumptions'!$G41))</f>
        <v>0</v>
      </c>
      <c r="V11" s="4">
        <f>'Baseline calculations'!V43*(1-(1-'Benefit &amp; cost assumptions'!$G$3)*(1-'Benefit &amp; cost assumptions'!$G13)*(1-'Benefit &amp; cost assumptions'!$G41))</f>
        <v>0</v>
      </c>
    </row>
    <row r="12" spans="1:22" x14ac:dyDescent="0.25">
      <c r="A12" s="16" t="str">
        <f>Parameters!A$21</f>
        <v>Agric: vineyards</v>
      </c>
      <c r="B12" s="4"/>
      <c r="C12" s="4">
        <f>'Baseline calculations'!C44*(1-(1-'Benefit &amp; cost assumptions'!$G$3)*(1-'Benefit &amp; cost assumptions'!$G14)*(1-'Benefit &amp; cost assumptions'!$G42))</f>
        <v>0</v>
      </c>
      <c r="D12" s="4">
        <f>'Baseline calculations'!D44*(1-(1-'Benefit &amp; cost assumptions'!$G$3)*(1-'Benefit &amp; cost assumptions'!$G14)*(1-'Benefit &amp; cost assumptions'!$G42))</f>
        <v>0</v>
      </c>
      <c r="E12" s="4">
        <f>'Baseline calculations'!E44*(1-(1-'Benefit &amp; cost assumptions'!$G$3)*(1-'Benefit &amp; cost assumptions'!$G14)*(1-'Benefit &amp; cost assumptions'!$G42))</f>
        <v>0</v>
      </c>
      <c r="F12" s="4">
        <f>'Baseline calculations'!F44*(1-(1-'Benefit &amp; cost assumptions'!$G$3)*(1-'Benefit &amp; cost assumptions'!$G14)*(1-'Benefit &amp; cost assumptions'!$G42))</f>
        <v>0</v>
      </c>
      <c r="G12" s="4">
        <f>'Baseline calculations'!G44*(1-(1-'Benefit &amp; cost assumptions'!$G$3)*(1-'Benefit &amp; cost assumptions'!$G14)*(1-'Benefit &amp; cost assumptions'!$G42))</f>
        <v>0</v>
      </c>
      <c r="H12" s="4">
        <f>'Baseline calculations'!H44*(1-(1-'Benefit &amp; cost assumptions'!$G$3)*(1-'Benefit &amp; cost assumptions'!$G14)*(1-'Benefit &amp; cost assumptions'!$G42))</f>
        <v>0</v>
      </c>
      <c r="I12" s="4">
        <f>'Baseline calculations'!I44*(1-(1-'Benefit &amp; cost assumptions'!$G$3)*(1-'Benefit &amp; cost assumptions'!$G14)*(1-'Benefit &amp; cost assumptions'!$G42))</f>
        <v>0</v>
      </c>
      <c r="J12" s="4">
        <f>'Baseline calculations'!J44*(1-(1-'Benefit &amp; cost assumptions'!$G$3)*(1-'Benefit &amp; cost assumptions'!$G14)*(1-'Benefit &amp; cost assumptions'!$G42))</f>
        <v>0</v>
      </c>
      <c r="K12" s="4">
        <f>'Baseline calculations'!K44*(1-(1-'Benefit &amp; cost assumptions'!$G$3)*(1-'Benefit &amp; cost assumptions'!$G14)*(1-'Benefit &amp; cost assumptions'!$G42))</f>
        <v>0</v>
      </c>
      <c r="L12" s="4">
        <f>'Baseline calculations'!L44*(1-(1-'Benefit &amp; cost assumptions'!$G$3)*(1-'Benefit &amp; cost assumptions'!$G14)*(1-'Benefit &amp; cost assumptions'!$G42))</f>
        <v>0</v>
      </c>
      <c r="M12" s="4">
        <f>'Baseline calculations'!M44*(1-(1-'Benefit &amp; cost assumptions'!$G$3)*(1-'Benefit &amp; cost assumptions'!$G14)*(1-'Benefit &amp; cost assumptions'!$G42))</f>
        <v>0</v>
      </c>
      <c r="N12" s="4">
        <f>'Baseline calculations'!N44*(1-(1-'Benefit &amp; cost assumptions'!$G$3)*(1-'Benefit &amp; cost assumptions'!$G14)*(1-'Benefit &amp; cost assumptions'!$G42))</f>
        <v>0</v>
      </c>
      <c r="O12" s="4">
        <f>'Baseline calculations'!O44*(1-(1-'Benefit &amp; cost assumptions'!$G$3)*(1-'Benefit &amp; cost assumptions'!$G14)*(1-'Benefit &amp; cost assumptions'!$G42))</f>
        <v>0</v>
      </c>
      <c r="P12" s="4">
        <f>'Baseline calculations'!P44*(1-(1-'Benefit &amp; cost assumptions'!$G$3)*(1-'Benefit &amp; cost assumptions'!$G14)*(1-'Benefit &amp; cost assumptions'!$G42))</f>
        <v>0</v>
      </c>
      <c r="Q12" s="4">
        <f>'Baseline calculations'!Q44*(1-(1-'Benefit &amp; cost assumptions'!$G$3)*(1-'Benefit &amp; cost assumptions'!$G14)*(1-'Benefit &amp; cost assumptions'!$G42))</f>
        <v>0</v>
      </c>
      <c r="R12" s="4">
        <f>'Baseline calculations'!R44*(1-(1-'Benefit &amp; cost assumptions'!$G$3)*(1-'Benefit &amp; cost assumptions'!$G14)*(1-'Benefit &amp; cost assumptions'!$G42))</f>
        <v>0</v>
      </c>
      <c r="S12" s="4">
        <f>'Baseline calculations'!S44*(1-(1-'Benefit &amp; cost assumptions'!$G$3)*(1-'Benefit &amp; cost assumptions'!$G14)*(1-'Benefit &amp; cost assumptions'!$G42))</f>
        <v>0</v>
      </c>
      <c r="T12" s="4">
        <f>'Baseline calculations'!T44*(1-(1-'Benefit &amp; cost assumptions'!$G$3)*(1-'Benefit &amp; cost assumptions'!$G14)*(1-'Benefit &amp; cost assumptions'!$G42))</f>
        <v>0</v>
      </c>
      <c r="U12" s="4">
        <f>'Baseline calculations'!U44*(1-(1-'Benefit &amp; cost assumptions'!$G$3)*(1-'Benefit &amp; cost assumptions'!$G14)*(1-'Benefit &amp; cost assumptions'!$G42))</f>
        <v>0</v>
      </c>
      <c r="V12" s="4">
        <f>'Baseline calculations'!V44*(1-(1-'Benefit &amp; cost assumptions'!$G$3)*(1-'Benefit &amp; cost assumptions'!$G14)*(1-'Benefit &amp; cost assumptions'!$G42))</f>
        <v>0</v>
      </c>
    </row>
    <row r="13" spans="1:22" x14ac:dyDescent="0.25">
      <c r="A13" s="16" t="str">
        <f>Parameters!A$22</f>
        <v>Agric: grazing</v>
      </c>
      <c r="B13" s="4"/>
      <c r="C13" s="4">
        <f>'Baseline calculations'!C45*(1-(1-'Benefit &amp; cost assumptions'!$G$3)*(1-'Benefit &amp; cost assumptions'!$G15)*(1-'Benefit &amp; cost assumptions'!$G43))</f>
        <v>0</v>
      </c>
      <c r="D13" s="4">
        <f>'Baseline calculations'!D45*(1-(1-'Benefit &amp; cost assumptions'!$G$3)*(1-'Benefit &amp; cost assumptions'!$G15)*(1-'Benefit &amp; cost assumptions'!$G43))</f>
        <v>0</v>
      </c>
      <c r="E13" s="4">
        <f>'Baseline calculations'!E45*(1-(1-'Benefit &amp; cost assumptions'!$G$3)*(1-'Benefit &amp; cost assumptions'!$G15)*(1-'Benefit &amp; cost assumptions'!$G43))</f>
        <v>0</v>
      </c>
      <c r="F13" s="4">
        <f>'Baseline calculations'!F45*(1-(1-'Benefit &amp; cost assumptions'!$G$3)*(1-'Benefit &amp; cost assumptions'!$G15)*(1-'Benefit &amp; cost assumptions'!$G43))</f>
        <v>0</v>
      </c>
      <c r="G13" s="4">
        <f>'Baseline calculations'!G45*(1-(1-'Benefit &amp; cost assumptions'!$G$3)*(1-'Benefit &amp; cost assumptions'!$G15)*(1-'Benefit &amp; cost assumptions'!$G43))</f>
        <v>0</v>
      </c>
      <c r="H13" s="4">
        <f>'Baseline calculations'!H45*(1-(1-'Benefit &amp; cost assumptions'!$G$3)*(1-'Benefit &amp; cost assumptions'!$G15)*(1-'Benefit &amp; cost assumptions'!$G43))</f>
        <v>0</v>
      </c>
      <c r="I13" s="4">
        <f>'Baseline calculations'!I45*(1-(1-'Benefit &amp; cost assumptions'!$G$3)*(1-'Benefit &amp; cost assumptions'!$G15)*(1-'Benefit &amp; cost assumptions'!$G43))</f>
        <v>0</v>
      </c>
      <c r="J13" s="4">
        <f>'Baseline calculations'!J45*(1-(1-'Benefit &amp; cost assumptions'!$G$3)*(1-'Benefit &amp; cost assumptions'!$G15)*(1-'Benefit &amp; cost assumptions'!$G43))</f>
        <v>0</v>
      </c>
      <c r="K13" s="4">
        <f>'Baseline calculations'!K45*(1-(1-'Benefit &amp; cost assumptions'!$G$3)*(1-'Benefit &amp; cost assumptions'!$G15)*(1-'Benefit &amp; cost assumptions'!$G43))</f>
        <v>0</v>
      </c>
      <c r="L13" s="4">
        <f>'Baseline calculations'!L45*(1-(1-'Benefit &amp; cost assumptions'!$G$3)*(1-'Benefit &amp; cost assumptions'!$G15)*(1-'Benefit &amp; cost assumptions'!$G43))</f>
        <v>0</v>
      </c>
      <c r="M13" s="4">
        <f>'Baseline calculations'!M45*(1-(1-'Benefit &amp; cost assumptions'!$G$3)*(1-'Benefit &amp; cost assumptions'!$G15)*(1-'Benefit &amp; cost assumptions'!$G43))</f>
        <v>0</v>
      </c>
      <c r="N13" s="4">
        <f>'Baseline calculations'!N45*(1-(1-'Benefit &amp; cost assumptions'!$G$3)*(1-'Benefit &amp; cost assumptions'!$G15)*(1-'Benefit &amp; cost assumptions'!$G43))</f>
        <v>0</v>
      </c>
      <c r="O13" s="4">
        <f>'Baseline calculations'!O45*(1-(1-'Benefit &amp; cost assumptions'!$G$3)*(1-'Benefit &amp; cost assumptions'!$G15)*(1-'Benefit &amp; cost assumptions'!$G43))</f>
        <v>0</v>
      </c>
      <c r="P13" s="4">
        <f>'Baseline calculations'!P45*(1-(1-'Benefit &amp; cost assumptions'!$G$3)*(1-'Benefit &amp; cost assumptions'!$G15)*(1-'Benefit &amp; cost assumptions'!$G43))</f>
        <v>0</v>
      </c>
      <c r="Q13" s="4">
        <f>'Baseline calculations'!Q45*(1-(1-'Benefit &amp; cost assumptions'!$G$3)*(1-'Benefit &amp; cost assumptions'!$G15)*(1-'Benefit &amp; cost assumptions'!$G43))</f>
        <v>0</v>
      </c>
      <c r="R13" s="4">
        <f>'Baseline calculations'!R45*(1-(1-'Benefit &amp; cost assumptions'!$G$3)*(1-'Benefit &amp; cost assumptions'!$G15)*(1-'Benefit &amp; cost assumptions'!$G43))</f>
        <v>0</v>
      </c>
      <c r="S13" s="4">
        <f>'Baseline calculations'!S45*(1-(1-'Benefit &amp; cost assumptions'!$G$3)*(1-'Benefit &amp; cost assumptions'!$G15)*(1-'Benefit &amp; cost assumptions'!$G43))</f>
        <v>0</v>
      </c>
      <c r="T13" s="4">
        <f>'Baseline calculations'!T45*(1-(1-'Benefit &amp; cost assumptions'!$G$3)*(1-'Benefit &amp; cost assumptions'!$G15)*(1-'Benefit &amp; cost assumptions'!$G43))</f>
        <v>0</v>
      </c>
      <c r="U13" s="4">
        <f>'Baseline calculations'!U45*(1-(1-'Benefit &amp; cost assumptions'!$G$3)*(1-'Benefit &amp; cost assumptions'!$G15)*(1-'Benefit &amp; cost assumptions'!$G43))</f>
        <v>0</v>
      </c>
      <c r="V13" s="4">
        <f>'Baseline calculations'!V45*(1-(1-'Benefit &amp; cost assumptions'!$G$3)*(1-'Benefit &amp; cost assumptions'!$G15)*(1-'Benefit &amp; cost assumptions'!$G43))</f>
        <v>0</v>
      </c>
    </row>
    <row r="14" spans="1:22" x14ac:dyDescent="0.25">
      <c r="A14" s="16" t="str">
        <f>Parameters!A$23</f>
        <v>Agric: vegetable growing</v>
      </c>
      <c r="B14" s="4"/>
      <c r="C14" s="4">
        <f>'Baseline calculations'!C46*(1-(1-'Benefit &amp; cost assumptions'!$G$3)*(1-'Benefit &amp; cost assumptions'!$G16)*(1-'Benefit &amp; cost assumptions'!$G44))</f>
        <v>0</v>
      </c>
      <c r="D14" s="4">
        <f>'Baseline calculations'!D46*(1-(1-'Benefit &amp; cost assumptions'!$G$3)*(1-'Benefit &amp; cost assumptions'!$G16)*(1-'Benefit &amp; cost assumptions'!$G44))</f>
        <v>0</v>
      </c>
      <c r="E14" s="4">
        <f>'Baseline calculations'!E46*(1-(1-'Benefit &amp; cost assumptions'!$G$3)*(1-'Benefit &amp; cost assumptions'!$G16)*(1-'Benefit &amp; cost assumptions'!$G44))</f>
        <v>0</v>
      </c>
      <c r="F14" s="4">
        <f>'Baseline calculations'!F46*(1-(1-'Benefit &amp; cost assumptions'!$G$3)*(1-'Benefit &amp; cost assumptions'!$G16)*(1-'Benefit &amp; cost assumptions'!$G44))</f>
        <v>0</v>
      </c>
      <c r="G14" s="4">
        <f>'Baseline calculations'!G46*(1-(1-'Benefit &amp; cost assumptions'!$G$3)*(1-'Benefit &amp; cost assumptions'!$G16)*(1-'Benefit &amp; cost assumptions'!$G44))</f>
        <v>0</v>
      </c>
      <c r="H14" s="4">
        <f>'Baseline calculations'!H46*(1-(1-'Benefit &amp; cost assumptions'!$G$3)*(1-'Benefit &amp; cost assumptions'!$G16)*(1-'Benefit &amp; cost assumptions'!$G44))</f>
        <v>0</v>
      </c>
      <c r="I14" s="4">
        <f>'Baseline calculations'!I46*(1-(1-'Benefit &amp; cost assumptions'!$G$3)*(1-'Benefit &amp; cost assumptions'!$G16)*(1-'Benefit &amp; cost assumptions'!$G44))</f>
        <v>0</v>
      </c>
      <c r="J14" s="4">
        <f>'Baseline calculations'!J46*(1-(1-'Benefit &amp; cost assumptions'!$G$3)*(1-'Benefit &amp; cost assumptions'!$G16)*(1-'Benefit &amp; cost assumptions'!$G44))</f>
        <v>0</v>
      </c>
      <c r="K14" s="4">
        <f>'Baseline calculations'!K46*(1-(1-'Benefit &amp; cost assumptions'!$G$3)*(1-'Benefit &amp; cost assumptions'!$G16)*(1-'Benefit &amp; cost assumptions'!$G44))</f>
        <v>0</v>
      </c>
      <c r="L14" s="4">
        <f>'Baseline calculations'!L46*(1-(1-'Benefit &amp; cost assumptions'!$G$3)*(1-'Benefit &amp; cost assumptions'!$G16)*(1-'Benefit &amp; cost assumptions'!$G44))</f>
        <v>0</v>
      </c>
      <c r="M14" s="4">
        <f>'Baseline calculations'!M46*(1-(1-'Benefit &amp; cost assumptions'!$G$3)*(1-'Benefit &amp; cost assumptions'!$G16)*(1-'Benefit &amp; cost assumptions'!$G44))</f>
        <v>0</v>
      </c>
      <c r="N14" s="4">
        <f>'Baseline calculations'!N46*(1-(1-'Benefit &amp; cost assumptions'!$G$3)*(1-'Benefit &amp; cost assumptions'!$G16)*(1-'Benefit &amp; cost assumptions'!$G44))</f>
        <v>0</v>
      </c>
      <c r="O14" s="4">
        <f>'Baseline calculations'!O46*(1-(1-'Benefit &amp; cost assumptions'!$G$3)*(1-'Benefit &amp; cost assumptions'!$G16)*(1-'Benefit &amp; cost assumptions'!$G44))</f>
        <v>0</v>
      </c>
      <c r="P14" s="4">
        <f>'Baseline calculations'!P46*(1-(1-'Benefit &amp; cost assumptions'!$G$3)*(1-'Benefit &amp; cost assumptions'!$G16)*(1-'Benefit &amp; cost assumptions'!$G44))</f>
        <v>0</v>
      </c>
      <c r="Q14" s="4">
        <f>'Baseline calculations'!Q46*(1-(1-'Benefit &amp; cost assumptions'!$G$3)*(1-'Benefit &amp; cost assumptions'!$G16)*(1-'Benefit &amp; cost assumptions'!$G44))</f>
        <v>0</v>
      </c>
      <c r="R14" s="4">
        <f>'Baseline calculations'!R46*(1-(1-'Benefit &amp; cost assumptions'!$G$3)*(1-'Benefit &amp; cost assumptions'!$G16)*(1-'Benefit &amp; cost assumptions'!$G44))</f>
        <v>0</v>
      </c>
      <c r="S14" s="4">
        <f>'Baseline calculations'!S46*(1-(1-'Benefit &amp; cost assumptions'!$G$3)*(1-'Benefit &amp; cost assumptions'!$G16)*(1-'Benefit &amp; cost assumptions'!$G44))</f>
        <v>0</v>
      </c>
      <c r="T14" s="4">
        <f>'Baseline calculations'!T46*(1-(1-'Benefit &amp; cost assumptions'!$G$3)*(1-'Benefit &amp; cost assumptions'!$G16)*(1-'Benefit &amp; cost assumptions'!$G44))</f>
        <v>0</v>
      </c>
      <c r="U14" s="4">
        <f>'Baseline calculations'!U46*(1-(1-'Benefit &amp; cost assumptions'!$G$3)*(1-'Benefit &amp; cost assumptions'!$G16)*(1-'Benefit &amp; cost assumptions'!$G44))</f>
        <v>0</v>
      </c>
      <c r="V14" s="4">
        <f>'Baseline calculations'!V46*(1-(1-'Benefit &amp; cost assumptions'!$G$3)*(1-'Benefit &amp; cost assumptions'!$G16)*(1-'Benefit &amp; cost assumptions'!$G44))</f>
        <v>0</v>
      </c>
    </row>
    <row r="15" spans="1:22" x14ac:dyDescent="0.25">
      <c r="A15" s="16" t="str">
        <f>Parameters!A$24</f>
        <v>Infrastructure: Freeway</v>
      </c>
      <c r="B15" s="4"/>
      <c r="C15" s="4">
        <f>'Baseline calculations'!C47*(1-(1-'Benefit &amp; cost assumptions'!$G$3)*(1-'Benefit &amp; cost assumptions'!$G17)*(1-'Benefit &amp; cost assumptions'!$G45))</f>
        <v>0</v>
      </c>
      <c r="D15" s="4">
        <f>'Baseline calculations'!D47*(1-(1-'Benefit &amp; cost assumptions'!$G$3)*(1-'Benefit &amp; cost assumptions'!$G17)*(1-'Benefit &amp; cost assumptions'!$G45))</f>
        <v>0</v>
      </c>
      <c r="E15" s="4">
        <f>'Baseline calculations'!E47*(1-(1-'Benefit &amp; cost assumptions'!$G$3)*(1-'Benefit &amp; cost assumptions'!$G17)*(1-'Benefit &amp; cost assumptions'!$G45))</f>
        <v>0</v>
      </c>
      <c r="F15" s="4">
        <f>'Baseline calculations'!F47*(1-(1-'Benefit &amp; cost assumptions'!$G$3)*(1-'Benefit &amp; cost assumptions'!$G17)*(1-'Benefit &amp; cost assumptions'!$G45))</f>
        <v>0</v>
      </c>
      <c r="G15" s="4">
        <f>'Baseline calculations'!G47*(1-(1-'Benefit &amp; cost assumptions'!$G$3)*(1-'Benefit &amp; cost assumptions'!$G17)*(1-'Benefit &amp; cost assumptions'!$G45))</f>
        <v>0</v>
      </c>
      <c r="H15" s="4">
        <f>'Baseline calculations'!H47*(1-(1-'Benefit &amp; cost assumptions'!$G$3)*(1-'Benefit &amp; cost assumptions'!$G17)*(1-'Benefit &amp; cost assumptions'!$G45))</f>
        <v>0</v>
      </c>
      <c r="I15" s="4">
        <f>'Baseline calculations'!I47*(1-(1-'Benefit &amp; cost assumptions'!$G$3)*(1-'Benefit &amp; cost assumptions'!$G17)*(1-'Benefit &amp; cost assumptions'!$G45))</f>
        <v>0</v>
      </c>
      <c r="J15" s="4">
        <f>'Baseline calculations'!J47*(1-(1-'Benefit &amp; cost assumptions'!$G$3)*(1-'Benefit &amp; cost assumptions'!$G17)*(1-'Benefit &amp; cost assumptions'!$G45))</f>
        <v>0</v>
      </c>
      <c r="K15" s="4">
        <f>'Baseline calculations'!K47*(1-(1-'Benefit &amp; cost assumptions'!$G$3)*(1-'Benefit &amp; cost assumptions'!$G17)*(1-'Benefit &amp; cost assumptions'!$G45))</f>
        <v>0</v>
      </c>
      <c r="L15" s="4">
        <f>'Baseline calculations'!L47*(1-(1-'Benefit &amp; cost assumptions'!$G$3)*(1-'Benefit &amp; cost assumptions'!$G17)*(1-'Benefit &amp; cost assumptions'!$G45))</f>
        <v>0</v>
      </c>
      <c r="M15" s="4">
        <f>'Baseline calculations'!M47*(1-(1-'Benefit &amp; cost assumptions'!$G$3)*(1-'Benefit &amp; cost assumptions'!$G17)*(1-'Benefit &amp; cost assumptions'!$G45))</f>
        <v>0</v>
      </c>
      <c r="N15" s="4">
        <f>'Baseline calculations'!N47*(1-(1-'Benefit &amp; cost assumptions'!$G$3)*(1-'Benefit &amp; cost assumptions'!$G17)*(1-'Benefit &amp; cost assumptions'!$G45))</f>
        <v>0</v>
      </c>
      <c r="O15" s="4">
        <f>'Baseline calculations'!O47*(1-(1-'Benefit &amp; cost assumptions'!$G$3)*(1-'Benefit &amp; cost assumptions'!$G17)*(1-'Benefit &amp; cost assumptions'!$G45))</f>
        <v>0</v>
      </c>
      <c r="P15" s="4">
        <f>'Baseline calculations'!P47*(1-(1-'Benefit &amp; cost assumptions'!$G$3)*(1-'Benefit &amp; cost assumptions'!$G17)*(1-'Benefit &amp; cost assumptions'!$G45))</f>
        <v>0</v>
      </c>
      <c r="Q15" s="4">
        <f>'Baseline calculations'!Q47*(1-(1-'Benefit &amp; cost assumptions'!$G$3)*(1-'Benefit &amp; cost assumptions'!$G17)*(1-'Benefit &amp; cost assumptions'!$G45))</f>
        <v>0</v>
      </c>
      <c r="R15" s="4">
        <f>'Baseline calculations'!R47*(1-(1-'Benefit &amp; cost assumptions'!$G$3)*(1-'Benefit &amp; cost assumptions'!$G17)*(1-'Benefit &amp; cost assumptions'!$G45))</f>
        <v>0</v>
      </c>
      <c r="S15" s="4">
        <f>'Baseline calculations'!S47*(1-(1-'Benefit &amp; cost assumptions'!$G$3)*(1-'Benefit &amp; cost assumptions'!$G17)*(1-'Benefit &amp; cost assumptions'!$G45))</f>
        <v>0</v>
      </c>
      <c r="T15" s="4">
        <f>'Baseline calculations'!T47*(1-(1-'Benefit &amp; cost assumptions'!$G$3)*(1-'Benefit &amp; cost assumptions'!$G17)*(1-'Benefit &amp; cost assumptions'!$G45))</f>
        <v>0</v>
      </c>
      <c r="U15" s="4">
        <f>'Baseline calculations'!U47*(1-(1-'Benefit &amp; cost assumptions'!$G$3)*(1-'Benefit &amp; cost assumptions'!$G17)*(1-'Benefit &amp; cost assumptions'!$G45))</f>
        <v>0</v>
      </c>
      <c r="V15" s="4">
        <f>'Baseline calculations'!V47*(1-(1-'Benefit &amp; cost assumptions'!$G$3)*(1-'Benefit &amp; cost assumptions'!$G17)*(1-'Benefit &amp; cost assumptions'!$G45))</f>
        <v>0</v>
      </c>
    </row>
    <row r="16" spans="1:22" x14ac:dyDescent="0.25">
      <c r="A16" s="16" t="str">
        <f>Parameters!A$25</f>
        <v>Infrastructure: Rail corridor</v>
      </c>
      <c r="B16" s="4"/>
      <c r="C16" s="4">
        <f>'Baseline calculations'!C48*(1-(1-'Benefit &amp; cost assumptions'!$G$3)*(1-'Benefit &amp; cost assumptions'!$G18)*(1-'Benefit &amp; cost assumptions'!$G46))</f>
        <v>0</v>
      </c>
      <c r="D16" s="4">
        <f>'Baseline calculations'!D48*(1-(1-'Benefit &amp; cost assumptions'!$G$3)*(1-'Benefit &amp; cost assumptions'!$G18)*(1-'Benefit &amp; cost assumptions'!$G46))</f>
        <v>0</v>
      </c>
      <c r="E16" s="4">
        <f>'Baseline calculations'!E48*(1-(1-'Benefit &amp; cost assumptions'!$G$3)*(1-'Benefit &amp; cost assumptions'!$G18)*(1-'Benefit &amp; cost assumptions'!$G46))</f>
        <v>0</v>
      </c>
      <c r="F16" s="4">
        <f>'Baseline calculations'!F48*(1-(1-'Benefit &amp; cost assumptions'!$G$3)*(1-'Benefit &amp; cost assumptions'!$G18)*(1-'Benefit &amp; cost assumptions'!$G46))</f>
        <v>0</v>
      </c>
      <c r="G16" s="4">
        <f>'Baseline calculations'!G48*(1-(1-'Benefit &amp; cost assumptions'!$G$3)*(1-'Benefit &amp; cost assumptions'!$G18)*(1-'Benefit &amp; cost assumptions'!$G46))</f>
        <v>0</v>
      </c>
      <c r="H16" s="4">
        <f>'Baseline calculations'!H48*(1-(1-'Benefit &amp; cost assumptions'!$G$3)*(1-'Benefit &amp; cost assumptions'!$G18)*(1-'Benefit &amp; cost assumptions'!$G46))</f>
        <v>0</v>
      </c>
      <c r="I16" s="4">
        <f>'Baseline calculations'!I48*(1-(1-'Benefit &amp; cost assumptions'!$G$3)*(1-'Benefit &amp; cost assumptions'!$G18)*(1-'Benefit &amp; cost assumptions'!$G46))</f>
        <v>0</v>
      </c>
      <c r="J16" s="4">
        <f>'Baseline calculations'!J48*(1-(1-'Benefit &amp; cost assumptions'!$G$3)*(1-'Benefit &amp; cost assumptions'!$G18)*(1-'Benefit &amp; cost assumptions'!$G46))</f>
        <v>0</v>
      </c>
      <c r="K16" s="4">
        <f>'Baseline calculations'!K48*(1-(1-'Benefit &amp; cost assumptions'!$G$3)*(1-'Benefit &amp; cost assumptions'!$G18)*(1-'Benefit &amp; cost assumptions'!$G46))</f>
        <v>0</v>
      </c>
      <c r="L16" s="4">
        <f>'Baseline calculations'!L48*(1-(1-'Benefit &amp; cost assumptions'!$G$3)*(1-'Benefit &amp; cost assumptions'!$G18)*(1-'Benefit &amp; cost assumptions'!$G46))</f>
        <v>0</v>
      </c>
      <c r="M16" s="4">
        <f>'Baseline calculations'!M48*(1-(1-'Benefit &amp; cost assumptions'!$G$3)*(1-'Benefit &amp; cost assumptions'!$G18)*(1-'Benefit &amp; cost assumptions'!$G46))</f>
        <v>0</v>
      </c>
      <c r="N16" s="4">
        <f>'Baseline calculations'!N48*(1-(1-'Benefit &amp; cost assumptions'!$G$3)*(1-'Benefit &amp; cost assumptions'!$G18)*(1-'Benefit &amp; cost assumptions'!$G46))</f>
        <v>0</v>
      </c>
      <c r="O16" s="4">
        <f>'Baseline calculations'!O48*(1-(1-'Benefit &amp; cost assumptions'!$G$3)*(1-'Benefit &amp; cost assumptions'!$G18)*(1-'Benefit &amp; cost assumptions'!$G46))</f>
        <v>0</v>
      </c>
      <c r="P16" s="4">
        <f>'Baseline calculations'!P48*(1-(1-'Benefit &amp; cost assumptions'!$G$3)*(1-'Benefit &amp; cost assumptions'!$G18)*(1-'Benefit &amp; cost assumptions'!$G46))</f>
        <v>0</v>
      </c>
      <c r="Q16" s="4">
        <f>'Baseline calculations'!Q48*(1-(1-'Benefit &amp; cost assumptions'!$G$3)*(1-'Benefit &amp; cost assumptions'!$G18)*(1-'Benefit &amp; cost assumptions'!$G46))</f>
        <v>0</v>
      </c>
      <c r="R16" s="4">
        <f>'Baseline calculations'!R48*(1-(1-'Benefit &amp; cost assumptions'!$G$3)*(1-'Benefit &amp; cost assumptions'!$G18)*(1-'Benefit &amp; cost assumptions'!$G46))</f>
        <v>0</v>
      </c>
      <c r="S16" s="4">
        <f>'Baseline calculations'!S48*(1-(1-'Benefit &amp; cost assumptions'!$G$3)*(1-'Benefit &amp; cost assumptions'!$G18)*(1-'Benefit &amp; cost assumptions'!$G46))</f>
        <v>0</v>
      </c>
      <c r="T16" s="4">
        <f>'Baseline calculations'!T48*(1-(1-'Benefit &amp; cost assumptions'!$G$3)*(1-'Benefit &amp; cost assumptions'!$G18)*(1-'Benefit &amp; cost assumptions'!$G46))</f>
        <v>0</v>
      </c>
      <c r="U16" s="4">
        <f>'Baseline calculations'!U48*(1-(1-'Benefit &amp; cost assumptions'!$G$3)*(1-'Benefit &amp; cost assumptions'!$G18)*(1-'Benefit &amp; cost assumptions'!$G46))</f>
        <v>0</v>
      </c>
      <c r="V16" s="4">
        <f>'Baseline calculations'!V48*(1-(1-'Benefit &amp; cost assumptions'!$G$3)*(1-'Benefit &amp; cost assumptions'!$G18)*(1-'Benefit &amp; cost assumptions'!$G46))</f>
        <v>0</v>
      </c>
    </row>
    <row r="17" spans="1:22" x14ac:dyDescent="0.25">
      <c r="A17" s="16" t="str">
        <f>Parameters!A$26</f>
        <v>Infrastructure: Gas Pipeline</v>
      </c>
      <c r="B17" s="4"/>
      <c r="C17" s="4">
        <f>'Baseline calculations'!C49*(1-(1-'Benefit &amp; cost assumptions'!$G$3)*(1-'Benefit &amp; cost assumptions'!$G19)*(1-'Benefit &amp; cost assumptions'!$G47))</f>
        <v>0</v>
      </c>
      <c r="D17" s="4">
        <f>'Baseline calculations'!D49*(1-(1-'Benefit &amp; cost assumptions'!$G$3)*(1-'Benefit &amp; cost assumptions'!$G19)*(1-'Benefit &amp; cost assumptions'!$G47))</f>
        <v>0</v>
      </c>
      <c r="E17" s="4">
        <f>'Baseline calculations'!E49*(1-(1-'Benefit &amp; cost assumptions'!$G$3)*(1-'Benefit &amp; cost assumptions'!$G19)*(1-'Benefit &amp; cost assumptions'!$G47))</f>
        <v>0</v>
      </c>
      <c r="F17" s="4">
        <f>'Baseline calculations'!F49*(1-(1-'Benefit &amp; cost assumptions'!$G$3)*(1-'Benefit &amp; cost assumptions'!$G19)*(1-'Benefit &amp; cost assumptions'!$G47))</f>
        <v>0</v>
      </c>
      <c r="G17" s="4">
        <f>'Baseline calculations'!G49*(1-(1-'Benefit &amp; cost assumptions'!$G$3)*(1-'Benefit &amp; cost assumptions'!$G19)*(1-'Benefit &amp; cost assumptions'!$G47))</f>
        <v>0</v>
      </c>
      <c r="H17" s="4">
        <f>'Baseline calculations'!H49*(1-(1-'Benefit &amp; cost assumptions'!$G$3)*(1-'Benefit &amp; cost assumptions'!$G19)*(1-'Benefit &amp; cost assumptions'!$G47))</f>
        <v>0</v>
      </c>
      <c r="I17" s="4">
        <f>'Baseline calculations'!I49*(1-(1-'Benefit &amp; cost assumptions'!$G$3)*(1-'Benefit &amp; cost assumptions'!$G19)*(1-'Benefit &amp; cost assumptions'!$G47))</f>
        <v>0</v>
      </c>
      <c r="J17" s="4">
        <f>'Baseline calculations'!J49*(1-(1-'Benefit &amp; cost assumptions'!$G$3)*(1-'Benefit &amp; cost assumptions'!$G19)*(1-'Benefit &amp; cost assumptions'!$G47))</f>
        <v>0</v>
      </c>
      <c r="K17" s="4">
        <f>'Baseline calculations'!K49*(1-(1-'Benefit &amp; cost assumptions'!$G$3)*(1-'Benefit &amp; cost assumptions'!$G19)*(1-'Benefit &amp; cost assumptions'!$G47))</f>
        <v>0</v>
      </c>
      <c r="L17" s="4">
        <f>'Baseline calculations'!L49*(1-(1-'Benefit &amp; cost assumptions'!$G$3)*(1-'Benefit &amp; cost assumptions'!$G19)*(1-'Benefit &amp; cost assumptions'!$G47))</f>
        <v>0</v>
      </c>
      <c r="M17" s="4">
        <f>'Baseline calculations'!M49*(1-(1-'Benefit &amp; cost assumptions'!$G$3)*(1-'Benefit &amp; cost assumptions'!$G19)*(1-'Benefit &amp; cost assumptions'!$G47))</f>
        <v>0</v>
      </c>
      <c r="N17" s="4">
        <f>'Baseline calculations'!N49*(1-(1-'Benefit &amp; cost assumptions'!$G$3)*(1-'Benefit &amp; cost assumptions'!$G19)*(1-'Benefit &amp; cost assumptions'!$G47))</f>
        <v>0</v>
      </c>
      <c r="O17" s="4">
        <f>'Baseline calculations'!O49*(1-(1-'Benefit &amp; cost assumptions'!$G$3)*(1-'Benefit &amp; cost assumptions'!$G19)*(1-'Benefit &amp; cost assumptions'!$G47))</f>
        <v>0</v>
      </c>
      <c r="P17" s="4">
        <f>'Baseline calculations'!P49*(1-(1-'Benefit &amp; cost assumptions'!$G$3)*(1-'Benefit &amp; cost assumptions'!$G19)*(1-'Benefit &amp; cost assumptions'!$G47))</f>
        <v>0</v>
      </c>
      <c r="Q17" s="4">
        <f>'Baseline calculations'!Q49*(1-(1-'Benefit &amp; cost assumptions'!$G$3)*(1-'Benefit &amp; cost assumptions'!$G19)*(1-'Benefit &amp; cost assumptions'!$G47))</f>
        <v>0</v>
      </c>
      <c r="R17" s="4">
        <f>'Baseline calculations'!R49*(1-(1-'Benefit &amp; cost assumptions'!$G$3)*(1-'Benefit &amp; cost assumptions'!$G19)*(1-'Benefit &amp; cost assumptions'!$G47))</f>
        <v>0</v>
      </c>
      <c r="S17" s="4">
        <f>'Baseline calculations'!S49*(1-(1-'Benefit &amp; cost assumptions'!$G$3)*(1-'Benefit &amp; cost assumptions'!$G19)*(1-'Benefit &amp; cost assumptions'!$G47))</f>
        <v>0</v>
      </c>
      <c r="T17" s="4">
        <f>'Baseline calculations'!T49*(1-(1-'Benefit &amp; cost assumptions'!$G$3)*(1-'Benefit &amp; cost assumptions'!$G19)*(1-'Benefit &amp; cost assumptions'!$G47))</f>
        <v>0</v>
      </c>
      <c r="U17" s="4">
        <f>'Baseline calculations'!U49*(1-(1-'Benefit &amp; cost assumptions'!$G$3)*(1-'Benefit &amp; cost assumptions'!$G19)*(1-'Benefit &amp; cost assumptions'!$G47))</f>
        <v>0</v>
      </c>
      <c r="V17" s="4">
        <f>'Baseline calculations'!V49*(1-(1-'Benefit &amp; cost assumptions'!$G$3)*(1-'Benefit &amp; cost assumptions'!$G19)*(1-'Benefit &amp; cost assumptions'!$G47))</f>
        <v>0</v>
      </c>
    </row>
    <row r="18" spans="1:22" x14ac:dyDescent="0.25">
      <c r="A18" s="16" t="str">
        <f>Parameters!A$27</f>
        <v>Infrastructure: Tranmission Lines OH</v>
      </c>
      <c r="B18" s="4"/>
      <c r="C18" s="4">
        <f>'Baseline calculations'!C50*(1-(1-'Benefit &amp; cost assumptions'!$G$3)*(1-'Benefit &amp; cost assumptions'!$G20)*(1-'Benefit &amp; cost assumptions'!$G48))</f>
        <v>0</v>
      </c>
      <c r="D18" s="4">
        <f>'Baseline calculations'!D50*(1-(1-'Benefit &amp; cost assumptions'!$G$3)*(1-'Benefit &amp; cost assumptions'!$G20)*(1-'Benefit &amp; cost assumptions'!$G48))</f>
        <v>0</v>
      </c>
      <c r="E18" s="4">
        <f>'Baseline calculations'!E50*(1-(1-'Benefit &amp; cost assumptions'!$G$3)*(1-'Benefit &amp; cost assumptions'!$G20)*(1-'Benefit &amp; cost assumptions'!$G48))</f>
        <v>0</v>
      </c>
      <c r="F18" s="4">
        <f>'Baseline calculations'!F50*(1-(1-'Benefit &amp; cost assumptions'!$G$3)*(1-'Benefit &amp; cost assumptions'!$G20)*(1-'Benefit &amp; cost assumptions'!$G48))</f>
        <v>0</v>
      </c>
      <c r="G18" s="4">
        <f>'Baseline calculations'!G50*(1-(1-'Benefit &amp; cost assumptions'!$G$3)*(1-'Benefit &amp; cost assumptions'!$G20)*(1-'Benefit &amp; cost assumptions'!$G48))</f>
        <v>0</v>
      </c>
      <c r="H18" s="4">
        <f>'Baseline calculations'!H50*(1-(1-'Benefit &amp; cost assumptions'!$G$3)*(1-'Benefit &amp; cost assumptions'!$G20)*(1-'Benefit &amp; cost assumptions'!$G48))</f>
        <v>0</v>
      </c>
      <c r="I18" s="4">
        <f>'Baseline calculations'!I50*(1-(1-'Benefit &amp; cost assumptions'!$G$3)*(1-'Benefit &amp; cost assumptions'!$G20)*(1-'Benefit &amp; cost assumptions'!$G48))</f>
        <v>0</v>
      </c>
      <c r="J18" s="4">
        <f>'Baseline calculations'!J50*(1-(1-'Benefit &amp; cost assumptions'!$G$3)*(1-'Benefit &amp; cost assumptions'!$G20)*(1-'Benefit &amp; cost assumptions'!$G48))</f>
        <v>0</v>
      </c>
      <c r="K18" s="4">
        <f>'Baseline calculations'!K50*(1-(1-'Benefit &amp; cost assumptions'!$G$3)*(1-'Benefit &amp; cost assumptions'!$G20)*(1-'Benefit &amp; cost assumptions'!$G48))</f>
        <v>0</v>
      </c>
      <c r="L18" s="4">
        <f>'Baseline calculations'!L50*(1-(1-'Benefit &amp; cost assumptions'!$G$3)*(1-'Benefit &amp; cost assumptions'!$G20)*(1-'Benefit &amp; cost assumptions'!$G48))</f>
        <v>0</v>
      </c>
      <c r="M18" s="4">
        <f>'Baseline calculations'!M50*(1-(1-'Benefit &amp; cost assumptions'!$G$3)*(1-'Benefit &amp; cost assumptions'!$G20)*(1-'Benefit &amp; cost assumptions'!$G48))</f>
        <v>0</v>
      </c>
      <c r="N18" s="4">
        <f>'Baseline calculations'!N50*(1-(1-'Benefit &amp; cost assumptions'!$G$3)*(1-'Benefit &amp; cost assumptions'!$G20)*(1-'Benefit &amp; cost assumptions'!$G48))</f>
        <v>0</v>
      </c>
      <c r="O18" s="4">
        <f>'Baseline calculations'!O50*(1-(1-'Benefit &amp; cost assumptions'!$G$3)*(1-'Benefit &amp; cost assumptions'!$G20)*(1-'Benefit &amp; cost assumptions'!$G48))</f>
        <v>0</v>
      </c>
      <c r="P18" s="4">
        <f>'Baseline calculations'!P50*(1-(1-'Benefit &amp; cost assumptions'!$G$3)*(1-'Benefit &amp; cost assumptions'!$G20)*(1-'Benefit &amp; cost assumptions'!$G48))</f>
        <v>0</v>
      </c>
      <c r="Q18" s="4">
        <f>'Baseline calculations'!Q50*(1-(1-'Benefit &amp; cost assumptions'!$G$3)*(1-'Benefit &amp; cost assumptions'!$G20)*(1-'Benefit &amp; cost assumptions'!$G48))</f>
        <v>0</v>
      </c>
      <c r="R18" s="4">
        <f>'Baseline calculations'!R50*(1-(1-'Benefit &amp; cost assumptions'!$G$3)*(1-'Benefit &amp; cost assumptions'!$G20)*(1-'Benefit &amp; cost assumptions'!$G48))</f>
        <v>0</v>
      </c>
      <c r="S18" s="4">
        <f>'Baseline calculations'!S50*(1-(1-'Benefit &amp; cost assumptions'!$G$3)*(1-'Benefit &amp; cost assumptions'!$G20)*(1-'Benefit &amp; cost assumptions'!$G48))</f>
        <v>0</v>
      </c>
      <c r="T18" s="4">
        <f>'Baseline calculations'!T50*(1-(1-'Benefit &amp; cost assumptions'!$G$3)*(1-'Benefit &amp; cost assumptions'!$G20)*(1-'Benefit &amp; cost assumptions'!$G48))</f>
        <v>0</v>
      </c>
      <c r="U18" s="4">
        <f>'Baseline calculations'!U50*(1-(1-'Benefit &amp; cost assumptions'!$G$3)*(1-'Benefit &amp; cost assumptions'!$G20)*(1-'Benefit &amp; cost assumptions'!$G48))</f>
        <v>0</v>
      </c>
      <c r="V18" s="4">
        <f>'Baseline calculations'!V50*(1-(1-'Benefit &amp; cost assumptions'!$G$3)*(1-'Benefit &amp; cost assumptions'!$G20)*(1-'Benefit &amp; cost assumptions'!$G48))</f>
        <v>0</v>
      </c>
    </row>
    <row r="19" spans="1:22" x14ac:dyDescent="0.25">
      <c r="A19" s="16" t="str">
        <f>Parameters!A$28</f>
        <v>Infrastructure: Tranmission Lines UG</v>
      </c>
      <c r="B19" s="4"/>
      <c r="C19" s="4">
        <f>'Baseline calculations'!C51*(1-(1-'Benefit &amp; cost assumptions'!$G$3)*(1-'Benefit &amp; cost assumptions'!$G21)*(1-'Benefit &amp; cost assumptions'!$G49))</f>
        <v>0</v>
      </c>
      <c r="D19" s="4">
        <f>'Baseline calculations'!D51*(1-(1-'Benefit &amp; cost assumptions'!$G$3)*(1-'Benefit &amp; cost assumptions'!$G21)*(1-'Benefit &amp; cost assumptions'!$G49))</f>
        <v>0</v>
      </c>
      <c r="E19" s="4">
        <f>'Baseline calculations'!E51*(1-(1-'Benefit &amp; cost assumptions'!$G$3)*(1-'Benefit &amp; cost assumptions'!$G21)*(1-'Benefit &amp; cost assumptions'!$G49))</f>
        <v>0</v>
      </c>
      <c r="F19" s="4">
        <f>'Baseline calculations'!F51*(1-(1-'Benefit &amp; cost assumptions'!$G$3)*(1-'Benefit &amp; cost assumptions'!$G21)*(1-'Benefit &amp; cost assumptions'!$G49))</f>
        <v>0</v>
      </c>
      <c r="G19" s="4">
        <f>'Baseline calculations'!G51*(1-(1-'Benefit &amp; cost assumptions'!$G$3)*(1-'Benefit &amp; cost assumptions'!$G21)*(1-'Benefit &amp; cost assumptions'!$G49))</f>
        <v>0</v>
      </c>
      <c r="H19" s="4">
        <f>'Baseline calculations'!H51*(1-(1-'Benefit &amp; cost assumptions'!$G$3)*(1-'Benefit &amp; cost assumptions'!$G21)*(1-'Benefit &amp; cost assumptions'!$G49))</f>
        <v>0</v>
      </c>
      <c r="I19" s="4">
        <f>'Baseline calculations'!I51*(1-(1-'Benefit &amp; cost assumptions'!$G$3)*(1-'Benefit &amp; cost assumptions'!$G21)*(1-'Benefit &amp; cost assumptions'!$G49))</f>
        <v>0</v>
      </c>
      <c r="J19" s="4">
        <f>'Baseline calculations'!J51*(1-(1-'Benefit &amp; cost assumptions'!$G$3)*(1-'Benefit &amp; cost assumptions'!$G21)*(1-'Benefit &amp; cost assumptions'!$G49))</f>
        <v>0</v>
      </c>
      <c r="K19" s="4">
        <f>'Baseline calculations'!K51*(1-(1-'Benefit &amp; cost assumptions'!$G$3)*(1-'Benefit &amp; cost assumptions'!$G21)*(1-'Benefit &amp; cost assumptions'!$G49))</f>
        <v>0</v>
      </c>
      <c r="L19" s="4">
        <f>'Baseline calculations'!L51*(1-(1-'Benefit &amp; cost assumptions'!$G$3)*(1-'Benefit &amp; cost assumptions'!$G21)*(1-'Benefit &amp; cost assumptions'!$G49))</f>
        <v>0</v>
      </c>
      <c r="M19" s="4">
        <f>'Baseline calculations'!M51*(1-(1-'Benefit &amp; cost assumptions'!$G$3)*(1-'Benefit &amp; cost assumptions'!$G21)*(1-'Benefit &amp; cost assumptions'!$G49))</f>
        <v>0</v>
      </c>
      <c r="N19" s="4">
        <f>'Baseline calculations'!N51*(1-(1-'Benefit &amp; cost assumptions'!$G$3)*(1-'Benefit &amp; cost assumptions'!$G21)*(1-'Benefit &amp; cost assumptions'!$G49))</f>
        <v>0</v>
      </c>
      <c r="O19" s="4">
        <f>'Baseline calculations'!O51*(1-(1-'Benefit &amp; cost assumptions'!$G$3)*(1-'Benefit &amp; cost assumptions'!$G21)*(1-'Benefit &amp; cost assumptions'!$G49))</f>
        <v>0</v>
      </c>
      <c r="P19" s="4">
        <f>'Baseline calculations'!P51*(1-(1-'Benefit &amp; cost assumptions'!$G$3)*(1-'Benefit &amp; cost assumptions'!$G21)*(1-'Benefit &amp; cost assumptions'!$G49))</f>
        <v>0</v>
      </c>
      <c r="Q19" s="4">
        <f>'Baseline calculations'!Q51*(1-(1-'Benefit &amp; cost assumptions'!$G$3)*(1-'Benefit &amp; cost assumptions'!$G21)*(1-'Benefit &amp; cost assumptions'!$G49))</f>
        <v>0</v>
      </c>
      <c r="R19" s="4">
        <f>'Baseline calculations'!R51*(1-(1-'Benefit &amp; cost assumptions'!$G$3)*(1-'Benefit &amp; cost assumptions'!$G21)*(1-'Benefit &amp; cost assumptions'!$G49))</f>
        <v>0</v>
      </c>
      <c r="S19" s="4">
        <f>'Baseline calculations'!S51*(1-(1-'Benefit &amp; cost assumptions'!$G$3)*(1-'Benefit &amp; cost assumptions'!$G21)*(1-'Benefit &amp; cost assumptions'!$G49))</f>
        <v>0</v>
      </c>
      <c r="T19" s="4">
        <f>'Baseline calculations'!T51*(1-(1-'Benefit &amp; cost assumptions'!$G$3)*(1-'Benefit &amp; cost assumptions'!$G21)*(1-'Benefit &amp; cost assumptions'!$G49))</f>
        <v>0</v>
      </c>
      <c r="U19" s="4">
        <f>'Baseline calculations'!U51*(1-(1-'Benefit &amp; cost assumptions'!$G$3)*(1-'Benefit &amp; cost assumptions'!$G21)*(1-'Benefit &amp; cost assumptions'!$G49))</f>
        <v>0</v>
      </c>
      <c r="V19" s="4">
        <f>'Baseline calculations'!V51*(1-(1-'Benefit &amp; cost assumptions'!$G$3)*(1-'Benefit &amp; cost assumptions'!$G21)*(1-'Benefit &amp; cost assumptions'!$G49))</f>
        <v>0</v>
      </c>
    </row>
    <row r="20" spans="1:22" x14ac:dyDescent="0.25">
      <c r="A20" s="16" t="str">
        <f>Parameters!A$29</f>
        <v>Special purpose protection zones; Schools etc</v>
      </c>
      <c r="B20" s="4"/>
      <c r="C20" s="4">
        <f>'Baseline calculations'!C52*(1-(1-'Benefit &amp; cost assumptions'!$G$3)*(1-'Benefit &amp; cost assumptions'!$G22)*(1-'Benefit &amp; cost assumptions'!$G50))</f>
        <v>0</v>
      </c>
      <c r="D20" s="4">
        <f>'Baseline calculations'!D52*(1-(1-'Benefit &amp; cost assumptions'!$G$3)*(1-'Benefit &amp; cost assumptions'!$G22)*(1-'Benefit &amp; cost assumptions'!$G50))</f>
        <v>0</v>
      </c>
      <c r="E20" s="4">
        <f>'Baseline calculations'!E52*(1-(1-'Benefit &amp; cost assumptions'!$G$3)*(1-'Benefit &amp; cost assumptions'!$G22)*(1-'Benefit &amp; cost assumptions'!$G50))</f>
        <v>0</v>
      </c>
      <c r="F20" s="4">
        <f>'Baseline calculations'!F52*(1-(1-'Benefit &amp; cost assumptions'!$G$3)*(1-'Benefit &amp; cost assumptions'!$G22)*(1-'Benefit &amp; cost assumptions'!$G50))</f>
        <v>0</v>
      </c>
      <c r="G20" s="4">
        <f>'Baseline calculations'!G52*(1-(1-'Benefit &amp; cost assumptions'!$G$3)*(1-'Benefit &amp; cost assumptions'!$G22)*(1-'Benefit &amp; cost assumptions'!$G50))</f>
        <v>0</v>
      </c>
      <c r="H20" s="4">
        <f>'Baseline calculations'!H52*(1-(1-'Benefit &amp; cost assumptions'!$G$3)*(1-'Benefit &amp; cost assumptions'!$G22)*(1-'Benefit &amp; cost assumptions'!$G50))</f>
        <v>0</v>
      </c>
      <c r="I20" s="4">
        <f>'Baseline calculations'!I52*(1-(1-'Benefit &amp; cost assumptions'!$G$3)*(1-'Benefit &amp; cost assumptions'!$G22)*(1-'Benefit &amp; cost assumptions'!$G50))</f>
        <v>0</v>
      </c>
      <c r="J20" s="4">
        <f>'Baseline calculations'!J52*(1-(1-'Benefit &amp; cost assumptions'!$G$3)*(1-'Benefit &amp; cost assumptions'!$G22)*(1-'Benefit &amp; cost assumptions'!$G50))</f>
        <v>0</v>
      </c>
      <c r="K20" s="4">
        <f>'Baseline calculations'!K52*(1-(1-'Benefit &amp; cost assumptions'!$G$3)*(1-'Benefit &amp; cost assumptions'!$G22)*(1-'Benefit &amp; cost assumptions'!$G50))</f>
        <v>0</v>
      </c>
      <c r="L20" s="4">
        <f>'Baseline calculations'!L52*(1-(1-'Benefit &amp; cost assumptions'!$G$3)*(1-'Benefit &amp; cost assumptions'!$G22)*(1-'Benefit &amp; cost assumptions'!$G50))</f>
        <v>0</v>
      </c>
      <c r="M20" s="4">
        <f>'Baseline calculations'!M52*(1-(1-'Benefit &amp; cost assumptions'!$G$3)*(1-'Benefit &amp; cost assumptions'!$G22)*(1-'Benefit &amp; cost assumptions'!$G50))</f>
        <v>0</v>
      </c>
      <c r="N20" s="4">
        <f>'Baseline calculations'!N52*(1-(1-'Benefit &amp; cost assumptions'!$G$3)*(1-'Benefit &amp; cost assumptions'!$G22)*(1-'Benefit &amp; cost assumptions'!$G50))</f>
        <v>0</v>
      </c>
      <c r="O20" s="4">
        <f>'Baseline calculations'!O52*(1-(1-'Benefit &amp; cost assumptions'!$G$3)*(1-'Benefit &amp; cost assumptions'!$G22)*(1-'Benefit &amp; cost assumptions'!$G50))</f>
        <v>0</v>
      </c>
      <c r="P20" s="4">
        <f>'Baseline calculations'!P52*(1-(1-'Benefit &amp; cost assumptions'!$G$3)*(1-'Benefit &amp; cost assumptions'!$G22)*(1-'Benefit &amp; cost assumptions'!$G50))</f>
        <v>0</v>
      </c>
      <c r="Q20" s="4">
        <f>'Baseline calculations'!Q52*(1-(1-'Benefit &amp; cost assumptions'!$G$3)*(1-'Benefit &amp; cost assumptions'!$G22)*(1-'Benefit &amp; cost assumptions'!$G50))</f>
        <v>0</v>
      </c>
      <c r="R20" s="4">
        <f>'Baseline calculations'!R52*(1-(1-'Benefit &amp; cost assumptions'!$G$3)*(1-'Benefit &amp; cost assumptions'!$G22)*(1-'Benefit &amp; cost assumptions'!$G50))</f>
        <v>0</v>
      </c>
      <c r="S20" s="4">
        <f>'Baseline calculations'!S52*(1-(1-'Benefit &amp; cost assumptions'!$G$3)*(1-'Benefit &amp; cost assumptions'!$G22)*(1-'Benefit &amp; cost assumptions'!$G50))</f>
        <v>0</v>
      </c>
      <c r="T20" s="4">
        <f>'Baseline calculations'!T52*(1-(1-'Benefit &amp; cost assumptions'!$G$3)*(1-'Benefit &amp; cost assumptions'!$G22)*(1-'Benefit &amp; cost assumptions'!$G50))</f>
        <v>0</v>
      </c>
      <c r="U20" s="4">
        <f>'Baseline calculations'!U52*(1-(1-'Benefit &amp; cost assumptions'!$G$3)*(1-'Benefit &amp; cost assumptions'!$G22)*(1-'Benefit &amp; cost assumptions'!$G50))</f>
        <v>0</v>
      </c>
      <c r="V20" s="4">
        <f>'Baseline calculations'!V52*(1-(1-'Benefit &amp; cost assumptions'!$G$3)*(1-'Benefit &amp; cost assumptions'!$G22)*(1-'Benefit &amp; cost assumptions'!$G50))</f>
        <v>0</v>
      </c>
    </row>
    <row r="21" spans="1:22" x14ac:dyDescent="0.25">
      <c r="A21" s="16" t="str">
        <f>Parameters!A$30</f>
        <v>Agric: Horse studs</v>
      </c>
      <c r="B21" s="4"/>
      <c r="C21" s="4">
        <f>'Baseline calculations'!C53*(1-(1-'Benefit &amp; cost assumptions'!$G$3)*(1-'Benefit &amp; cost assumptions'!$G23)*(1-'Benefit &amp; cost assumptions'!$G51))</f>
        <v>0</v>
      </c>
      <c r="D21" s="4">
        <f>'Baseline calculations'!D53*(1-(1-'Benefit &amp; cost assumptions'!$G$3)*(1-'Benefit &amp; cost assumptions'!$G23)*(1-'Benefit &amp; cost assumptions'!$G51))</f>
        <v>0</v>
      </c>
      <c r="E21" s="4">
        <f>'Baseline calculations'!E53*(1-(1-'Benefit &amp; cost assumptions'!$G$3)*(1-'Benefit &amp; cost assumptions'!$G23)*(1-'Benefit &amp; cost assumptions'!$G51))</f>
        <v>0</v>
      </c>
      <c r="F21" s="4">
        <f>'Baseline calculations'!F53*(1-(1-'Benefit &amp; cost assumptions'!$G$3)*(1-'Benefit &amp; cost assumptions'!$G23)*(1-'Benefit &amp; cost assumptions'!$G51))</f>
        <v>0</v>
      </c>
      <c r="G21" s="4">
        <f>'Baseline calculations'!G53*(1-(1-'Benefit &amp; cost assumptions'!$G$3)*(1-'Benefit &amp; cost assumptions'!$G23)*(1-'Benefit &amp; cost assumptions'!$G51))</f>
        <v>0</v>
      </c>
      <c r="H21" s="4">
        <f>'Baseline calculations'!H53*(1-(1-'Benefit &amp; cost assumptions'!$G$3)*(1-'Benefit &amp; cost assumptions'!$G23)*(1-'Benefit &amp; cost assumptions'!$G51))</f>
        <v>0</v>
      </c>
      <c r="I21" s="4">
        <f>'Baseline calculations'!I53*(1-(1-'Benefit &amp; cost assumptions'!$G$3)*(1-'Benefit &amp; cost assumptions'!$G23)*(1-'Benefit &amp; cost assumptions'!$G51))</f>
        <v>0</v>
      </c>
      <c r="J21" s="4">
        <f>'Baseline calculations'!J53*(1-(1-'Benefit &amp; cost assumptions'!$G$3)*(1-'Benefit &amp; cost assumptions'!$G23)*(1-'Benefit &amp; cost assumptions'!$G51))</f>
        <v>0</v>
      </c>
      <c r="K21" s="4">
        <f>'Baseline calculations'!K53*(1-(1-'Benefit &amp; cost assumptions'!$G$3)*(1-'Benefit &amp; cost assumptions'!$G23)*(1-'Benefit &amp; cost assumptions'!$G51))</f>
        <v>0</v>
      </c>
      <c r="L21" s="4">
        <f>'Baseline calculations'!L53*(1-(1-'Benefit &amp; cost assumptions'!$G$3)*(1-'Benefit &amp; cost assumptions'!$G23)*(1-'Benefit &amp; cost assumptions'!$G51))</f>
        <v>0</v>
      </c>
      <c r="M21" s="4">
        <f>'Baseline calculations'!M53*(1-(1-'Benefit &amp; cost assumptions'!$G$3)*(1-'Benefit &amp; cost assumptions'!$G23)*(1-'Benefit &amp; cost assumptions'!$G51))</f>
        <v>0</v>
      </c>
      <c r="N21" s="4">
        <f>'Baseline calculations'!N53*(1-(1-'Benefit &amp; cost assumptions'!$G$3)*(1-'Benefit &amp; cost assumptions'!$G23)*(1-'Benefit &amp; cost assumptions'!$G51))</f>
        <v>0</v>
      </c>
      <c r="O21" s="4">
        <f>'Baseline calculations'!O53*(1-(1-'Benefit &amp; cost assumptions'!$G$3)*(1-'Benefit &amp; cost assumptions'!$G23)*(1-'Benefit &amp; cost assumptions'!$G51))</f>
        <v>0</v>
      </c>
      <c r="P21" s="4">
        <f>'Baseline calculations'!P53*(1-(1-'Benefit &amp; cost assumptions'!$G$3)*(1-'Benefit &amp; cost assumptions'!$G23)*(1-'Benefit &amp; cost assumptions'!$G51))</f>
        <v>0</v>
      </c>
      <c r="Q21" s="4">
        <f>'Baseline calculations'!Q53*(1-(1-'Benefit &amp; cost assumptions'!$G$3)*(1-'Benefit &amp; cost assumptions'!$G23)*(1-'Benefit &amp; cost assumptions'!$G51))</f>
        <v>0</v>
      </c>
      <c r="R21" s="4">
        <f>'Baseline calculations'!R53*(1-(1-'Benefit &amp; cost assumptions'!$G$3)*(1-'Benefit &amp; cost assumptions'!$G23)*(1-'Benefit &amp; cost assumptions'!$G51))</f>
        <v>0</v>
      </c>
      <c r="S21" s="4">
        <f>'Baseline calculations'!S53*(1-(1-'Benefit &amp; cost assumptions'!$G$3)*(1-'Benefit &amp; cost assumptions'!$G23)*(1-'Benefit &amp; cost assumptions'!$G51))</f>
        <v>0</v>
      </c>
      <c r="T21" s="4">
        <f>'Baseline calculations'!T53*(1-(1-'Benefit &amp; cost assumptions'!$G$3)*(1-'Benefit &amp; cost assumptions'!$G23)*(1-'Benefit &amp; cost assumptions'!$G51))</f>
        <v>0</v>
      </c>
      <c r="U21" s="4">
        <f>'Baseline calculations'!U53*(1-(1-'Benefit &amp; cost assumptions'!$G$3)*(1-'Benefit &amp; cost assumptions'!$G23)*(1-'Benefit &amp; cost assumptions'!$G51))</f>
        <v>0</v>
      </c>
      <c r="V21" s="4">
        <f>'Baseline calculations'!V53*(1-(1-'Benefit &amp; cost assumptions'!$G$3)*(1-'Benefit &amp; cost assumptions'!$G23)*(1-'Benefit &amp; cost assumptions'!$G51))</f>
        <v>0</v>
      </c>
    </row>
    <row r="22" spans="1:22" x14ac:dyDescent="0.25">
      <c r="A22" s="16" t="str">
        <f>Parameters!A$31</f>
        <v>Residential - urban</v>
      </c>
      <c r="B22" s="4"/>
      <c r="C22" s="4">
        <f>'Baseline calculations'!C54*(1-(1-'Benefit &amp; cost assumptions'!$G$3)*(1-'Benefit &amp; cost assumptions'!$G24)*(1-'Benefit &amp; cost assumptions'!$G52))</f>
        <v>0</v>
      </c>
      <c r="D22" s="4">
        <f>'Baseline calculations'!D54*(1-(1-'Benefit &amp; cost assumptions'!$G$3)*(1-'Benefit &amp; cost assumptions'!$G24)*(1-'Benefit &amp; cost assumptions'!$G52))</f>
        <v>0</v>
      </c>
      <c r="E22" s="4">
        <f>'Baseline calculations'!E54*(1-(1-'Benefit &amp; cost assumptions'!$G$3)*(1-'Benefit &amp; cost assumptions'!$G24)*(1-'Benefit &amp; cost assumptions'!$G52))</f>
        <v>0</v>
      </c>
      <c r="F22" s="4">
        <f>'Baseline calculations'!F54*(1-(1-'Benefit &amp; cost assumptions'!$G$3)*(1-'Benefit &amp; cost assumptions'!$G24)*(1-'Benefit &amp; cost assumptions'!$G52))</f>
        <v>0</v>
      </c>
      <c r="G22" s="4">
        <f>'Baseline calculations'!G54*(1-(1-'Benefit &amp; cost assumptions'!$G$3)*(1-'Benefit &amp; cost assumptions'!$G24)*(1-'Benefit &amp; cost assumptions'!$G52))</f>
        <v>0</v>
      </c>
      <c r="H22" s="4">
        <f>'Baseline calculations'!H54*(1-(1-'Benefit &amp; cost assumptions'!$G$3)*(1-'Benefit &amp; cost assumptions'!$G24)*(1-'Benefit &amp; cost assumptions'!$G52))</f>
        <v>0</v>
      </c>
      <c r="I22" s="4">
        <f>'Baseline calculations'!I54*(1-(1-'Benefit &amp; cost assumptions'!$G$3)*(1-'Benefit &amp; cost assumptions'!$G24)*(1-'Benefit &amp; cost assumptions'!$G52))</f>
        <v>0</v>
      </c>
      <c r="J22" s="4">
        <f>'Baseline calculations'!J54*(1-(1-'Benefit &amp; cost assumptions'!$G$3)*(1-'Benefit &amp; cost assumptions'!$G24)*(1-'Benefit &amp; cost assumptions'!$G52))</f>
        <v>0</v>
      </c>
      <c r="K22" s="4">
        <f>'Baseline calculations'!K54*(1-(1-'Benefit &amp; cost assumptions'!$G$3)*(1-'Benefit &amp; cost assumptions'!$G24)*(1-'Benefit &amp; cost assumptions'!$G52))</f>
        <v>0</v>
      </c>
      <c r="L22" s="4">
        <f>'Baseline calculations'!L54*(1-(1-'Benefit &amp; cost assumptions'!$G$3)*(1-'Benefit &amp; cost assumptions'!$G24)*(1-'Benefit &amp; cost assumptions'!$G52))</f>
        <v>0</v>
      </c>
      <c r="M22" s="4">
        <f>'Baseline calculations'!M54*(1-(1-'Benefit &amp; cost assumptions'!$G$3)*(1-'Benefit &amp; cost assumptions'!$G24)*(1-'Benefit &amp; cost assumptions'!$G52))</f>
        <v>0</v>
      </c>
      <c r="N22" s="4">
        <f>'Baseline calculations'!N54*(1-(1-'Benefit &amp; cost assumptions'!$G$3)*(1-'Benefit &amp; cost assumptions'!$G24)*(1-'Benefit &amp; cost assumptions'!$G52))</f>
        <v>0</v>
      </c>
      <c r="O22" s="4">
        <f>'Baseline calculations'!O54*(1-(1-'Benefit &amp; cost assumptions'!$G$3)*(1-'Benefit &amp; cost assumptions'!$G24)*(1-'Benefit &amp; cost assumptions'!$G52))</f>
        <v>0</v>
      </c>
      <c r="P22" s="4">
        <f>'Baseline calculations'!P54*(1-(1-'Benefit &amp; cost assumptions'!$G$3)*(1-'Benefit &amp; cost assumptions'!$G24)*(1-'Benefit &amp; cost assumptions'!$G52))</f>
        <v>0</v>
      </c>
      <c r="Q22" s="4">
        <f>'Baseline calculations'!Q54*(1-(1-'Benefit &amp; cost assumptions'!$G$3)*(1-'Benefit &amp; cost assumptions'!$G24)*(1-'Benefit &amp; cost assumptions'!$G52))</f>
        <v>0</v>
      </c>
      <c r="R22" s="4">
        <f>'Baseline calculations'!R54*(1-(1-'Benefit &amp; cost assumptions'!$G$3)*(1-'Benefit &amp; cost assumptions'!$G24)*(1-'Benefit &amp; cost assumptions'!$G52))</f>
        <v>0</v>
      </c>
      <c r="S22" s="4">
        <f>'Baseline calculations'!S54*(1-(1-'Benefit &amp; cost assumptions'!$G$3)*(1-'Benefit &amp; cost assumptions'!$G24)*(1-'Benefit &amp; cost assumptions'!$G52))</f>
        <v>0</v>
      </c>
      <c r="T22" s="4">
        <f>'Baseline calculations'!T54*(1-(1-'Benefit &amp; cost assumptions'!$G$3)*(1-'Benefit &amp; cost assumptions'!$G24)*(1-'Benefit &amp; cost assumptions'!$G52))</f>
        <v>0</v>
      </c>
      <c r="U22" s="4">
        <f>'Baseline calculations'!U54*(1-(1-'Benefit &amp; cost assumptions'!$G$3)*(1-'Benefit &amp; cost assumptions'!$G24)*(1-'Benefit &amp; cost assumptions'!$G52))</f>
        <v>0</v>
      </c>
      <c r="V22" s="4">
        <f>'Baseline calculations'!V54*(1-(1-'Benefit &amp; cost assumptions'!$G$3)*(1-'Benefit &amp; cost assumptions'!$G24)*(1-'Benefit &amp; cost assumptions'!$G52))</f>
        <v>0</v>
      </c>
    </row>
    <row r="23" spans="1:22" x14ac:dyDescent="0.25">
      <c r="A23" s="16" t="str">
        <f>Parameters!A$32</f>
        <v>Residential - rural</v>
      </c>
      <c r="B23" s="4"/>
      <c r="C23" s="4">
        <f>'Baseline calculations'!C55*(1-(1-'Benefit &amp; cost assumptions'!$G$3)*(1-'Benefit &amp; cost assumptions'!$G25)*(1-'Benefit &amp; cost assumptions'!$G53))</f>
        <v>0</v>
      </c>
      <c r="D23" s="4">
        <f>'Baseline calculations'!D55*(1-(1-'Benefit &amp; cost assumptions'!$G$3)*(1-'Benefit &amp; cost assumptions'!$G25)*(1-'Benefit &amp; cost assumptions'!$G53))</f>
        <v>0</v>
      </c>
      <c r="E23" s="4">
        <f>'Baseline calculations'!E55*(1-(1-'Benefit &amp; cost assumptions'!$G$3)*(1-'Benefit &amp; cost assumptions'!$G25)*(1-'Benefit &amp; cost assumptions'!$G53))</f>
        <v>0</v>
      </c>
      <c r="F23" s="4">
        <f>'Baseline calculations'!F55*(1-(1-'Benefit &amp; cost assumptions'!$G$3)*(1-'Benefit &amp; cost assumptions'!$G25)*(1-'Benefit &amp; cost assumptions'!$G53))</f>
        <v>0</v>
      </c>
      <c r="G23" s="4">
        <f>'Baseline calculations'!G55*(1-(1-'Benefit &amp; cost assumptions'!$G$3)*(1-'Benefit &amp; cost assumptions'!$G25)*(1-'Benefit &amp; cost assumptions'!$G53))</f>
        <v>0</v>
      </c>
      <c r="H23" s="4">
        <f>'Baseline calculations'!H55*(1-(1-'Benefit &amp; cost assumptions'!$G$3)*(1-'Benefit &amp; cost assumptions'!$G25)*(1-'Benefit &amp; cost assumptions'!$G53))</f>
        <v>0</v>
      </c>
      <c r="I23" s="4">
        <f>'Baseline calculations'!I55*(1-(1-'Benefit &amp; cost assumptions'!$G$3)*(1-'Benefit &amp; cost assumptions'!$G25)*(1-'Benefit &amp; cost assumptions'!$G53))</f>
        <v>0</v>
      </c>
      <c r="J23" s="4">
        <f>'Baseline calculations'!J55*(1-(1-'Benefit &amp; cost assumptions'!$G$3)*(1-'Benefit &amp; cost assumptions'!$G25)*(1-'Benefit &amp; cost assumptions'!$G53))</f>
        <v>0</v>
      </c>
      <c r="K23" s="4">
        <f>'Baseline calculations'!K55*(1-(1-'Benefit &amp; cost assumptions'!$G$3)*(1-'Benefit &amp; cost assumptions'!$G25)*(1-'Benefit &amp; cost assumptions'!$G53))</f>
        <v>0</v>
      </c>
      <c r="L23" s="4">
        <f>'Baseline calculations'!L55*(1-(1-'Benefit &amp; cost assumptions'!$G$3)*(1-'Benefit &amp; cost assumptions'!$G25)*(1-'Benefit &amp; cost assumptions'!$G53))</f>
        <v>0</v>
      </c>
      <c r="M23" s="4">
        <f>'Baseline calculations'!M55*(1-(1-'Benefit &amp; cost assumptions'!$G$3)*(1-'Benefit &amp; cost assumptions'!$G25)*(1-'Benefit &amp; cost assumptions'!$G53))</f>
        <v>0</v>
      </c>
      <c r="N23" s="4">
        <f>'Baseline calculations'!N55*(1-(1-'Benefit &amp; cost assumptions'!$G$3)*(1-'Benefit &amp; cost assumptions'!$G25)*(1-'Benefit &amp; cost assumptions'!$G53))</f>
        <v>0</v>
      </c>
      <c r="O23" s="4">
        <f>'Baseline calculations'!O55*(1-(1-'Benefit &amp; cost assumptions'!$G$3)*(1-'Benefit &amp; cost assumptions'!$G25)*(1-'Benefit &amp; cost assumptions'!$G53))</f>
        <v>0</v>
      </c>
      <c r="P23" s="4">
        <f>'Baseline calculations'!P55*(1-(1-'Benefit &amp; cost assumptions'!$G$3)*(1-'Benefit &amp; cost assumptions'!$G25)*(1-'Benefit &amp; cost assumptions'!$G53))</f>
        <v>0</v>
      </c>
      <c r="Q23" s="4">
        <f>'Baseline calculations'!Q55*(1-(1-'Benefit &amp; cost assumptions'!$G$3)*(1-'Benefit &amp; cost assumptions'!$G25)*(1-'Benefit &amp; cost assumptions'!$G53))</f>
        <v>0</v>
      </c>
      <c r="R23" s="4">
        <f>'Baseline calculations'!R55*(1-(1-'Benefit &amp; cost assumptions'!$G$3)*(1-'Benefit &amp; cost assumptions'!$G25)*(1-'Benefit &amp; cost assumptions'!$G53))</f>
        <v>0</v>
      </c>
      <c r="S23" s="4">
        <f>'Baseline calculations'!S55*(1-(1-'Benefit &amp; cost assumptions'!$G$3)*(1-'Benefit &amp; cost assumptions'!$G25)*(1-'Benefit &amp; cost assumptions'!$G53))</f>
        <v>0</v>
      </c>
      <c r="T23" s="4">
        <f>'Baseline calculations'!T55*(1-(1-'Benefit &amp; cost assumptions'!$G$3)*(1-'Benefit &amp; cost assumptions'!$G25)*(1-'Benefit &amp; cost assumptions'!$G53))</f>
        <v>0</v>
      </c>
      <c r="U23" s="4">
        <f>'Baseline calculations'!U55*(1-(1-'Benefit &amp; cost assumptions'!$G$3)*(1-'Benefit &amp; cost assumptions'!$G25)*(1-'Benefit &amp; cost assumptions'!$G53))</f>
        <v>0</v>
      </c>
      <c r="V23" s="4">
        <f>'Baseline calculations'!V55*(1-(1-'Benefit &amp; cost assumptions'!$G$3)*(1-'Benefit &amp; cost assumptions'!$G25)*(1-'Benefit &amp; cost assumptions'!$G53))</f>
        <v>0</v>
      </c>
    </row>
    <row r="24" spans="1:22" x14ac:dyDescent="0.25">
      <c r="A24" s="16" t="str">
        <f>Parameters!A$33</f>
        <v>Asset type 20</v>
      </c>
      <c r="B24" s="4"/>
      <c r="C24" s="4">
        <f>'Baseline calculations'!C56*(1-(1-'Benefit &amp; cost assumptions'!$G$3)*(1-'Benefit &amp; cost assumptions'!$G26)*(1-'Benefit &amp; cost assumptions'!$G54))</f>
        <v>0</v>
      </c>
      <c r="D24" s="4">
        <f>'Baseline calculations'!D56*(1-(1-'Benefit &amp; cost assumptions'!$G$3)*(1-'Benefit &amp; cost assumptions'!$G26)*(1-'Benefit &amp; cost assumptions'!$G54))</f>
        <v>0</v>
      </c>
      <c r="E24" s="4">
        <f>'Baseline calculations'!E56*(1-(1-'Benefit &amp; cost assumptions'!$G$3)*(1-'Benefit &amp; cost assumptions'!$G26)*(1-'Benefit &amp; cost assumptions'!$G54))</f>
        <v>0</v>
      </c>
      <c r="F24" s="4">
        <f>'Baseline calculations'!F56*(1-(1-'Benefit &amp; cost assumptions'!$G$3)*(1-'Benefit &amp; cost assumptions'!$G26)*(1-'Benefit &amp; cost assumptions'!$G54))</f>
        <v>0</v>
      </c>
      <c r="G24" s="4">
        <f>'Baseline calculations'!G56*(1-(1-'Benefit &amp; cost assumptions'!$G$3)*(1-'Benefit &amp; cost assumptions'!$G26)*(1-'Benefit &amp; cost assumptions'!$G54))</f>
        <v>0</v>
      </c>
      <c r="H24" s="4">
        <f>'Baseline calculations'!H56*(1-(1-'Benefit &amp; cost assumptions'!$G$3)*(1-'Benefit &amp; cost assumptions'!$G26)*(1-'Benefit &amp; cost assumptions'!$G54))</f>
        <v>0</v>
      </c>
      <c r="I24" s="4">
        <f>'Baseline calculations'!I56*(1-(1-'Benefit &amp; cost assumptions'!$G$3)*(1-'Benefit &amp; cost assumptions'!$G26)*(1-'Benefit &amp; cost assumptions'!$G54))</f>
        <v>0</v>
      </c>
      <c r="J24" s="4">
        <f>'Baseline calculations'!J56*(1-(1-'Benefit &amp; cost assumptions'!$G$3)*(1-'Benefit &amp; cost assumptions'!$G26)*(1-'Benefit &amp; cost assumptions'!$G54))</f>
        <v>0</v>
      </c>
      <c r="K24" s="4">
        <f>'Baseline calculations'!K56*(1-(1-'Benefit &amp; cost assumptions'!$G$3)*(1-'Benefit &amp; cost assumptions'!$G26)*(1-'Benefit &amp; cost assumptions'!$G54))</f>
        <v>0</v>
      </c>
      <c r="L24" s="4">
        <f>'Baseline calculations'!L56*(1-(1-'Benefit &amp; cost assumptions'!$G$3)*(1-'Benefit &amp; cost assumptions'!$G26)*(1-'Benefit &amp; cost assumptions'!$G54))</f>
        <v>0</v>
      </c>
      <c r="M24" s="4">
        <f>'Baseline calculations'!M56*(1-(1-'Benefit &amp; cost assumptions'!$G$3)*(1-'Benefit &amp; cost assumptions'!$G26)*(1-'Benefit &amp; cost assumptions'!$G54))</f>
        <v>0</v>
      </c>
      <c r="N24" s="4">
        <f>'Baseline calculations'!N56*(1-(1-'Benefit &amp; cost assumptions'!$G$3)*(1-'Benefit &amp; cost assumptions'!$G26)*(1-'Benefit &amp; cost assumptions'!$G54))</f>
        <v>0</v>
      </c>
      <c r="O24" s="4">
        <f>'Baseline calculations'!O56*(1-(1-'Benefit &amp; cost assumptions'!$G$3)*(1-'Benefit &amp; cost assumptions'!$G26)*(1-'Benefit &amp; cost assumptions'!$G54))</f>
        <v>0</v>
      </c>
      <c r="P24" s="4">
        <f>'Baseline calculations'!P56*(1-(1-'Benefit &amp; cost assumptions'!$G$3)*(1-'Benefit &amp; cost assumptions'!$G26)*(1-'Benefit &amp; cost assumptions'!$G54))</f>
        <v>0</v>
      </c>
      <c r="Q24" s="4">
        <f>'Baseline calculations'!Q56*(1-(1-'Benefit &amp; cost assumptions'!$G$3)*(1-'Benefit &amp; cost assumptions'!$G26)*(1-'Benefit &amp; cost assumptions'!$G54))</f>
        <v>0</v>
      </c>
      <c r="R24" s="4">
        <f>'Baseline calculations'!R56*(1-(1-'Benefit &amp; cost assumptions'!$G$3)*(1-'Benefit &amp; cost assumptions'!$G26)*(1-'Benefit &amp; cost assumptions'!$G54))</f>
        <v>0</v>
      </c>
      <c r="S24" s="4">
        <f>'Baseline calculations'!S56*(1-(1-'Benefit &amp; cost assumptions'!$G$3)*(1-'Benefit &amp; cost assumptions'!$G26)*(1-'Benefit &amp; cost assumptions'!$G54))</f>
        <v>0</v>
      </c>
      <c r="T24" s="4">
        <f>'Baseline calculations'!T56*(1-(1-'Benefit &amp; cost assumptions'!$G$3)*(1-'Benefit &amp; cost assumptions'!$G26)*(1-'Benefit &amp; cost assumptions'!$G54))</f>
        <v>0</v>
      </c>
      <c r="U24" s="4">
        <f>'Baseline calculations'!U56*(1-(1-'Benefit &amp; cost assumptions'!$G$3)*(1-'Benefit &amp; cost assumptions'!$G26)*(1-'Benefit &amp; cost assumptions'!$G54))</f>
        <v>0</v>
      </c>
      <c r="V24" s="4">
        <f>'Baseline calculations'!V56*(1-(1-'Benefit &amp; cost assumptions'!$G$3)*(1-'Benefit &amp; cost assumptions'!$G26)*(1-'Benefit &amp; cost assumptions'!$G54))</f>
        <v>0</v>
      </c>
    </row>
    <row r="25" spans="1:22" x14ac:dyDescent="0.25">
      <c r="A25" s="16" t="str">
        <f>Parameters!A$34</f>
        <v>Asset type 21</v>
      </c>
      <c r="B25" s="4"/>
      <c r="C25" s="4">
        <f>'Baseline calculations'!C57*(1-(1-'Benefit &amp; cost assumptions'!$G$3)*(1-'Benefit &amp; cost assumptions'!$G27)*(1-'Benefit &amp; cost assumptions'!$G55))</f>
        <v>0</v>
      </c>
      <c r="D25" s="4">
        <f>'Baseline calculations'!D57*(1-(1-'Benefit &amp; cost assumptions'!$G$3)*(1-'Benefit &amp; cost assumptions'!$G27)*(1-'Benefit &amp; cost assumptions'!$G55))</f>
        <v>0</v>
      </c>
      <c r="E25" s="4">
        <f>'Baseline calculations'!E57*(1-(1-'Benefit &amp; cost assumptions'!$G$3)*(1-'Benefit &amp; cost assumptions'!$G27)*(1-'Benefit &amp; cost assumptions'!$G55))</f>
        <v>0</v>
      </c>
      <c r="F25" s="4">
        <f>'Baseline calculations'!F57*(1-(1-'Benefit &amp; cost assumptions'!$G$3)*(1-'Benefit &amp; cost assumptions'!$G27)*(1-'Benefit &amp; cost assumptions'!$G55))</f>
        <v>0</v>
      </c>
      <c r="G25" s="4">
        <f>'Baseline calculations'!G57*(1-(1-'Benefit &amp; cost assumptions'!$G$3)*(1-'Benefit &amp; cost assumptions'!$G27)*(1-'Benefit &amp; cost assumptions'!$G55))</f>
        <v>0</v>
      </c>
      <c r="H25" s="4">
        <f>'Baseline calculations'!H57*(1-(1-'Benefit &amp; cost assumptions'!$G$3)*(1-'Benefit &amp; cost assumptions'!$G27)*(1-'Benefit &amp; cost assumptions'!$G55))</f>
        <v>0</v>
      </c>
      <c r="I25" s="4">
        <f>'Baseline calculations'!I57*(1-(1-'Benefit &amp; cost assumptions'!$G$3)*(1-'Benefit &amp; cost assumptions'!$G27)*(1-'Benefit &amp; cost assumptions'!$G55))</f>
        <v>0</v>
      </c>
      <c r="J25" s="4">
        <f>'Baseline calculations'!J57*(1-(1-'Benefit &amp; cost assumptions'!$G$3)*(1-'Benefit &amp; cost assumptions'!$G27)*(1-'Benefit &amp; cost assumptions'!$G55))</f>
        <v>0</v>
      </c>
      <c r="K25" s="4">
        <f>'Baseline calculations'!K57*(1-(1-'Benefit &amp; cost assumptions'!$G$3)*(1-'Benefit &amp; cost assumptions'!$G27)*(1-'Benefit &amp; cost assumptions'!$G55))</f>
        <v>0</v>
      </c>
      <c r="L25" s="4">
        <f>'Baseline calculations'!L57*(1-(1-'Benefit &amp; cost assumptions'!$G$3)*(1-'Benefit &amp; cost assumptions'!$G27)*(1-'Benefit &amp; cost assumptions'!$G55))</f>
        <v>0</v>
      </c>
      <c r="M25" s="4">
        <f>'Baseline calculations'!M57*(1-(1-'Benefit &amp; cost assumptions'!$G$3)*(1-'Benefit &amp; cost assumptions'!$G27)*(1-'Benefit &amp; cost assumptions'!$G55))</f>
        <v>0</v>
      </c>
      <c r="N25" s="4">
        <f>'Baseline calculations'!N57*(1-(1-'Benefit &amp; cost assumptions'!$G$3)*(1-'Benefit &amp; cost assumptions'!$G27)*(1-'Benefit &amp; cost assumptions'!$G55))</f>
        <v>0</v>
      </c>
      <c r="O25" s="4">
        <f>'Baseline calculations'!O57*(1-(1-'Benefit &amp; cost assumptions'!$G$3)*(1-'Benefit &amp; cost assumptions'!$G27)*(1-'Benefit &amp; cost assumptions'!$G55))</f>
        <v>0</v>
      </c>
      <c r="P25" s="4">
        <f>'Baseline calculations'!P57*(1-(1-'Benefit &amp; cost assumptions'!$G$3)*(1-'Benefit &amp; cost assumptions'!$G27)*(1-'Benefit &amp; cost assumptions'!$G55))</f>
        <v>0</v>
      </c>
      <c r="Q25" s="4">
        <f>'Baseline calculations'!Q57*(1-(1-'Benefit &amp; cost assumptions'!$G$3)*(1-'Benefit &amp; cost assumptions'!$G27)*(1-'Benefit &amp; cost assumptions'!$G55))</f>
        <v>0</v>
      </c>
      <c r="R25" s="4">
        <f>'Baseline calculations'!R57*(1-(1-'Benefit &amp; cost assumptions'!$G$3)*(1-'Benefit &amp; cost assumptions'!$G27)*(1-'Benefit &amp; cost assumptions'!$G55))</f>
        <v>0</v>
      </c>
      <c r="S25" s="4">
        <f>'Baseline calculations'!S57*(1-(1-'Benefit &amp; cost assumptions'!$G$3)*(1-'Benefit &amp; cost assumptions'!$G27)*(1-'Benefit &amp; cost assumptions'!$G55))</f>
        <v>0</v>
      </c>
      <c r="T25" s="4">
        <f>'Baseline calculations'!T57*(1-(1-'Benefit &amp; cost assumptions'!$G$3)*(1-'Benefit &amp; cost assumptions'!$G27)*(1-'Benefit &amp; cost assumptions'!$G55))</f>
        <v>0</v>
      </c>
      <c r="U25" s="4">
        <f>'Baseline calculations'!U57*(1-(1-'Benefit &amp; cost assumptions'!$G$3)*(1-'Benefit &amp; cost assumptions'!$G27)*(1-'Benefit &amp; cost assumptions'!$G55))</f>
        <v>0</v>
      </c>
      <c r="V25" s="4">
        <f>'Baseline calculations'!V57*(1-(1-'Benefit &amp; cost assumptions'!$G$3)*(1-'Benefit &amp; cost assumptions'!$G27)*(1-'Benefit &amp; cost assumptions'!$G55))</f>
        <v>0</v>
      </c>
    </row>
    <row r="26" spans="1:22" x14ac:dyDescent="0.25">
      <c r="A26" s="16" t="str">
        <f>Parameters!A$35</f>
        <v>Asset type 22</v>
      </c>
      <c r="B26" s="4"/>
      <c r="C26" s="4">
        <f>'Baseline calculations'!C58*(1-(1-'Benefit &amp; cost assumptions'!$G$3)*(1-'Benefit &amp; cost assumptions'!$G28)*(1-'Benefit &amp; cost assumptions'!$G56))</f>
        <v>0</v>
      </c>
      <c r="D26" s="4">
        <f>'Baseline calculations'!D58*(1-(1-'Benefit &amp; cost assumptions'!$G$3)*(1-'Benefit &amp; cost assumptions'!$G28)*(1-'Benefit &amp; cost assumptions'!$G56))</f>
        <v>0</v>
      </c>
      <c r="E26" s="4">
        <f>'Baseline calculations'!E58*(1-(1-'Benefit &amp; cost assumptions'!$G$3)*(1-'Benefit &amp; cost assumptions'!$G28)*(1-'Benefit &amp; cost assumptions'!$G56))</f>
        <v>0</v>
      </c>
      <c r="F26" s="4">
        <f>'Baseline calculations'!F58*(1-(1-'Benefit &amp; cost assumptions'!$G$3)*(1-'Benefit &amp; cost assumptions'!$G28)*(1-'Benefit &amp; cost assumptions'!$G56))</f>
        <v>0</v>
      </c>
      <c r="G26" s="4">
        <f>'Baseline calculations'!G58*(1-(1-'Benefit &amp; cost assumptions'!$G$3)*(1-'Benefit &amp; cost assumptions'!$G28)*(1-'Benefit &amp; cost assumptions'!$G56))</f>
        <v>0</v>
      </c>
      <c r="H26" s="4">
        <f>'Baseline calculations'!H58*(1-(1-'Benefit &amp; cost assumptions'!$G$3)*(1-'Benefit &amp; cost assumptions'!$G28)*(1-'Benefit &amp; cost assumptions'!$G56))</f>
        <v>0</v>
      </c>
      <c r="I26" s="4">
        <f>'Baseline calculations'!I58*(1-(1-'Benefit &amp; cost assumptions'!$G$3)*(1-'Benefit &amp; cost assumptions'!$G28)*(1-'Benefit &amp; cost assumptions'!$G56))</f>
        <v>0</v>
      </c>
      <c r="J26" s="4">
        <f>'Baseline calculations'!J58*(1-(1-'Benefit &amp; cost assumptions'!$G$3)*(1-'Benefit &amp; cost assumptions'!$G28)*(1-'Benefit &amp; cost assumptions'!$G56))</f>
        <v>0</v>
      </c>
      <c r="K26" s="4">
        <f>'Baseline calculations'!K58*(1-(1-'Benefit &amp; cost assumptions'!$G$3)*(1-'Benefit &amp; cost assumptions'!$G28)*(1-'Benefit &amp; cost assumptions'!$G56))</f>
        <v>0</v>
      </c>
      <c r="L26" s="4">
        <f>'Baseline calculations'!L58*(1-(1-'Benefit &amp; cost assumptions'!$G$3)*(1-'Benefit &amp; cost assumptions'!$G28)*(1-'Benefit &amp; cost assumptions'!$G56))</f>
        <v>0</v>
      </c>
      <c r="M26" s="4">
        <f>'Baseline calculations'!M58*(1-(1-'Benefit &amp; cost assumptions'!$G$3)*(1-'Benefit &amp; cost assumptions'!$G28)*(1-'Benefit &amp; cost assumptions'!$G56))</f>
        <v>0</v>
      </c>
      <c r="N26" s="4">
        <f>'Baseline calculations'!N58*(1-(1-'Benefit &amp; cost assumptions'!$G$3)*(1-'Benefit &amp; cost assumptions'!$G28)*(1-'Benefit &amp; cost assumptions'!$G56))</f>
        <v>0</v>
      </c>
      <c r="O26" s="4">
        <f>'Baseline calculations'!O58*(1-(1-'Benefit &amp; cost assumptions'!$G$3)*(1-'Benefit &amp; cost assumptions'!$G28)*(1-'Benefit &amp; cost assumptions'!$G56))</f>
        <v>0</v>
      </c>
      <c r="P26" s="4">
        <f>'Baseline calculations'!P58*(1-(1-'Benefit &amp; cost assumptions'!$G$3)*(1-'Benefit &amp; cost assumptions'!$G28)*(1-'Benefit &amp; cost assumptions'!$G56))</f>
        <v>0</v>
      </c>
      <c r="Q26" s="4">
        <f>'Baseline calculations'!Q58*(1-(1-'Benefit &amp; cost assumptions'!$G$3)*(1-'Benefit &amp; cost assumptions'!$G28)*(1-'Benefit &amp; cost assumptions'!$G56))</f>
        <v>0</v>
      </c>
      <c r="R26" s="4">
        <f>'Baseline calculations'!R58*(1-(1-'Benefit &amp; cost assumptions'!$G$3)*(1-'Benefit &amp; cost assumptions'!$G28)*(1-'Benefit &amp; cost assumptions'!$G56))</f>
        <v>0</v>
      </c>
      <c r="S26" s="4">
        <f>'Baseline calculations'!S58*(1-(1-'Benefit &amp; cost assumptions'!$G$3)*(1-'Benefit &amp; cost assumptions'!$G28)*(1-'Benefit &amp; cost assumptions'!$G56))</f>
        <v>0</v>
      </c>
      <c r="T26" s="4">
        <f>'Baseline calculations'!T58*(1-(1-'Benefit &amp; cost assumptions'!$G$3)*(1-'Benefit &amp; cost assumptions'!$G28)*(1-'Benefit &amp; cost assumptions'!$G56))</f>
        <v>0</v>
      </c>
      <c r="U26" s="4">
        <f>'Baseline calculations'!U58*(1-(1-'Benefit &amp; cost assumptions'!$G$3)*(1-'Benefit &amp; cost assumptions'!$G28)*(1-'Benefit &amp; cost assumptions'!$G56))</f>
        <v>0</v>
      </c>
      <c r="V26" s="4">
        <f>'Baseline calculations'!V58*(1-(1-'Benefit &amp; cost assumptions'!$G$3)*(1-'Benefit &amp; cost assumptions'!$G28)*(1-'Benefit &amp; cost assumptions'!$G56))</f>
        <v>0</v>
      </c>
    </row>
    <row r="27" spans="1:22" x14ac:dyDescent="0.25">
      <c r="A27" s="16" t="str">
        <f>Parameters!A$36</f>
        <v>Asset type 23</v>
      </c>
      <c r="B27" s="4"/>
      <c r="C27" s="4">
        <f>'Baseline calculations'!C59*(1-(1-'Benefit &amp; cost assumptions'!$G$3)*(1-'Benefit &amp; cost assumptions'!$G29)*(1-'Benefit &amp; cost assumptions'!$G57))</f>
        <v>0</v>
      </c>
      <c r="D27" s="4">
        <f>'Baseline calculations'!D59*(1-(1-'Benefit &amp; cost assumptions'!$G$3)*(1-'Benefit &amp; cost assumptions'!$G29)*(1-'Benefit &amp; cost assumptions'!$G57))</f>
        <v>0</v>
      </c>
      <c r="E27" s="4">
        <f>'Baseline calculations'!E59*(1-(1-'Benefit &amp; cost assumptions'!$G$3)*(1-'Benefit &amp; cost assumptions'!$G29)*(1-'Benefit &amp; cost assumptions'!$G57))</f>
        <v>0</v>
      </c>
      <c r="F27" s="4">
        <f>'Baseline calculations'!F59*(1-(1-'Benefit &amp; cost assumptions'!$G$3)*(1-'Benefit &amp; cost assumptions'!$G29)*(1-'Benefit &amp; cost assumptions'!$G57))</f>
        <v>0</v>
      </c>
      <c r="G27" s="4">
        <f>'Baseline calculations'!G59*(1-(1-'Benefit &amp; cost assumptions'!$G$3)*(1-'Benefit &amp; cost assumptions'!$G29)*(1-'Benefit &amp; cost assumptions'!$G57))</f>
        <v>0</v>
      </c>
      <c r="H27" s="4">
        <f>'Baseline calculations'!H59*(1-(1-'Benefit &amp; cost assumptions'!$G$3)*(1-'Benefit &amp; cost assumptions'!$G29)*(1-'Benefit &amp; cost assumptions'!$G57))</f>
        <v>0</v>
      </c>
      <c r="I27" s="4">
        <f>'Baseline calculations'!I59*(1-(1-'Benefit &amp; cost assumptions'!$G$3)*(1-'Benefit &amp; cost assumptions'!$G29)*(1-'Benefit &amp; cost assumptions'!$G57))</f>
        <v>0</v>
      </c>
      <c r="J27" s="4">
        <f>'Baseline calculations'!J59*(1-(1-'Benefit &amp; cost assumptions'!$G$3)*(1-'Benefit &amp; cost assumptions'!$G29)*(1-'Benefit &amp; cost assumptions'!$G57))</f>
        <v>0</v>
      </c>
      <c r="K27" s="4">
        <f>'Baseline calculations'!K59*(1-(1-'Benefit &amp; cost assumptions'!$G$3)*(1-'Benefit &amp; cost assumptions'!$G29)*(1-'Benefit &amp; cost assumptions'!$G57))</f>
        <v>0</v>
      </c>
      <c r="L27" s="4">
        <f>'Baseline calculations'!L59*(1-(1-'Benefit &amp; cost assumptions'!$G$3)*(1-'Benefit &amp; cost assumptions'!$G29)*(1-'Benefit &amp; cost assumptions'!$G57))</f>
        <v>0</v>
      </c>
      <c r="M27" s="4">
        <f>'Baseline calculations'!M59*(1-(1-'Benefit &amp; cost assumptions'!$G$3)*(1-'Benefit &amp; cost assumptions'!$G29)*(1-'Benefit &amp; cost assumptions'!$G57))</f>
        <v>0</v>
      </c>
      <c r="N27" s="4">
        <f>'Baseline calculations'!N59*(1-(1-'Benefit &amp; cost assumptions'!$G$3)*(1-'Benefit &amp; cost assumptions'!$G29)*(1-'Benefit &amp; cost assumptions'!$G57))</f>
        <v>0</v>
      </c>
      <c r="O27" s="4">
        <f>'Baseline calculations'!O59*(1-(1-'Benefit &amp; cost assumptions'!$G$3)*(1-'Benefit &amp; cost assumptions'!$G29)*(1-'Benefit &amp; cost assumptions'!$G57))</f>
        <v>0</v>
      </c>
      <c r="P27" s="4">
        <f>'Baseline calculations'!P59*(1-(1-'Benefit &amp; cost assumptions'!$G$3)*(1-'Benefit &amp; cost assumptions'!$G29)*(1-'Benefit &amp; cost assumptions'!$G57))</f>
        <v>0</v>
      </c>
      <c r="Q27" s="4">
        <f>'Baseline calculations'!Q59*(1-(1-'Benefit &amp; cost assumptions'!$G$3)*(1-'Benefit &amp; cost assumptions'!$G29)*(1-'Benefit &amp; cost assumptions'!$G57))</f>
        <v>0</v>
      </c>
      <c r="R27" s="4">
        <f>'Baseline calculations'!R59*(1-(1-'Benefit &amp; cost assumptions'!$G$3)*(1-'Benefit &amp; cost assumptions'!$G29)*(1-'Benefit &amp; cost assumptions'!$G57))</f>
        <v>0</v>
      </c>
      <c r="S27" s="4">
        <f>'Baseline calculations'!S59*(1-(1-'Benefit &amp; cost assumptions'!$G$3)*(1-'Benefit &amp; cost assumptions'!$G29)*(1-'Benefit &amp; cost assumptions'!$G57))</f>
        <v>0</v>
      </c>
      <c r="T27" s="4">
        <f>'Baseline calculations'!T59*(1-(1-'Benefit &amp; cost assumptions'!$G$3)*(1-'Benefit &amp; cost assumptions'!$G29)*(1-'Benefit &amp; cost assumptions'!$G57))</f>
        <v>0</v>
      </c>
      <c r="U27" s="4">
        <f>'Baseline calculations'!U59*(1-(1-'Benefit &amp; cost assumptions'!$G$3)*(1-'Benefit &amp; cost assumptions'!$G29)*(1-'Benefit &amp; cost assumptions'!$G57))</f>
        <v>0</v>
      </c>
      <c r="V27" s="4">
        <f>'Baseline calculations'!V59*(1-(1-'Benefit &amp; cost assumptions'!$G$3)*(1-'Benefit &amp; cost assumptions'!$G29)*(1-'Benefit &amp; cost assumptions'!$G57))</f>
        <v>0</v>
      </c>
    </row>
    <row r="28" spans="1:22" x14ac:dyDescent="0.25">
      <c r="A28" s="16" t="str">
        <f>Parameters!A$37</f>
        <v>Asset type 24</v>
      </c>
      <c r="B28" s="4"/>
      <c r="C28" s="4">
        <f>'Baseline calculations'!C60*(1-(1-'Benefit &amp; cost assumptions'!$G$3)*(1-'Benefit &amp; cost assumptions'!$G30)*(1-'Benefit &amp; cost assumptions'!$G58))</f>
        <v>0</v>
      </c>
      <c r="D28" s="4">
        <f>'Baseline calculations'!D60*(1-(1-'Benefit &amp; cost assumptions'!$G$3)*(1-'Benefit &amp; cost assumptions'!$G30)*(1-'Benefit &amp; cost assumptions'!$G58))</f>
        <v>0</v>
      </c>
      <c r="E28" s="4">
        <f>'Baseline calculations'!E60*(1-(1-'Benefit &amp; cost assumptions'!$G$3)*(1-'Benefit &amp; cost assumptions'!$G30)*(1-'Benefit &amp; cost assumptions'!$G58))</f>
        <v>0</v>
      </c>
      <c r="F28" s="4">
        <f>'Baseline calculations'!F60*(1-(1-'Benefit &amp; cost assumptions'!$G$3)*(1-'Benefit &amp; cost assumptions'!$G30)*(1-'Benefit &amp; cost assumptions'!$G58))</f>
        <v>0</v>
      </c>
      <c r="G28" s="4">
        <f>'Baseline calculations'!G60*(1-(1-'Benefit &amp; cost assumptions'!$G$3)*(1-'Benefit &amp; cost assumptions'!$G30)*(1-'Benefit &amp; cost assumptions'!$G58))</f>
        <v>0</v>
      </c>
      <c r="H28" s="4">
        <f>'Baseline calculations'!H60*(1-(1-'Benefit &amp; cost assumptions'!$G$3)*(1-'Benefit &amp; cost assumptions'!$G30)*(1-'Benefit &amp; cost assumptions'!$G58))</f>
        <v>0</v>
      </c>
      <c r="I28" s="4">
        <f>'Baseline calculations'!I60*(1-(1-'Benefit &amp; cost assumptions'!$G$3)*(1-'Benefit &amp; cost assumptions'!$G30)*(1-'Benefit &amp; cost assumptions'!$G58))</f>
        <v>0</v>
      </c>
      <c r="J28" s="4">
        <f>'Baseline calculations'!J60*(1-(1-'Benefit &amp; cost assumptions'!$G$3)*(1-'Benefit &amp; cost assumptions'!$G30)*(1-'Benefit &amp; cost assumptions'!$G58))</f>
        <v>0</v>
      </c>
      <c r="K28" s="4">
        <f>'Baseline calculations'!K60*(1-(1-'Benefit &amp; cost assumptions'!$G$3)*(1-'Benefit &amp; cost assumptions'!$G30)*(1-'Benefit &amp; cost assumptions'!$G58))</f>
        <v>0</v>
      </c>
      <c r="L28" s="4">
        <f>'Baseline calculations'!L60*(1-(1-'Benefit &amp; cost assumptions'!$G$3)*(1-'Benefit &amp; cost assumptions'!$G30)*(1-'Benefit &amp; cost assumptions'!$G58))</f>
        <v>0</v>
      </c>
      <c r="M28" s="4">
        <f>'Baseline calculations'!M60*(1-(1-'Benefit &amp; cost assumptions'!$G$3)*(1-'Benefit &amp; cost assumptions'!$G30)*(1-'Benefit &amp; cost assumptions'!$G58))</f>
        <v>0</v>
      </c>
      <c r="N28" s="4">
        <f>'Baseline calculations'!N60*(1-(1-'Benefit &amp; cost assumptions'!$G$3)*(1-'Benefit &amp; cost assumptions'!$G30)*(1-'Benefit &amp; cost assumptions'!$G58))</f>
        <v>0</v>
      </c>
      <c r="O28" s="4">
        <f>'Baseline calculations'!O60*(1-(1-'Benefit &amp; cost assumptions'!$G$3)*(1-'Benefit &amp; cost assumptions'!$G30)*(1-'Benefit &amp; cost assumptions'!$G58))</f>
        <v>0</v>
      </c>
      <c r="P28" s="4">
        <f>'Baseline calculations'!P60*(1-(1-'Benefit &amp; cost assumptions'!$G$3)*(1-'Benefit &amp; cost assumptions'!$G30)*(1-'Benefit &amp; cost assumptions'!$G58))</f>
        <v>0</v>
      </c>
      <c r="Q28" s="4">
        <f>'Baseline calculations'!Q60*(1-(1-'Benefit &amp; cost assumptions'!$G$3)*(1-'Benefit &amp; cost assumptions'!$G30)*(1-'Benefit &amp; cost assumptions'!$G58))</f>
        <v>0</v>
      </c>
      <c r="R28" s="4">
        <f>'Baseline calculations'!R60*(1-(1-'Benefit &amp; cost assumptions'!$G$3)*(1-'Benefit &amp; cost assumptions'!$G30)*(1-'Benefit &amp; cost assumptions'!$G58))</f>
        <v>0</v>
      </c>
      <c r="S28" s="4">
        <f>'Baseline calculations'!S60*(1-(1-'Benefit &amp; cost assumptions'!$G$3)*(1-'Benefit &amp; cost assumptions'!$G30)*(1-'Benefit &amp; cost assumptions'!$G58))</f>
        <v>0</v>
      </c>
      <c r="T28" s="4">
        <f>'Baseline calculations'!T60*(1-(1-'Benefit &amp; cost assumptions'!$G$3)*(1-'Benefit &amp; cost assumptions'!$G30)*(1-'Benefit &amp; cost assumptions'!$G58))</f>
        <v>0</v>
      </c>
      <c r="U28" s="4">
        <f>'Baseline calculations'!U60*(1-(1-'Benefit &amp; cost assumptions'!$G$3)*(1-'Benefit &amp; cost assumptions'!$G30)*(1-'Benefit &amp; cost assumptions'!$G58))</f>
        <v>0</v>
      </c>
      <c r="V28" s="4">
        <f>'Baseline calculations'!V60*(1-(1-'Benefit &amp; cost assumptions'!$G$3)*(1-'Benefit &amp; cost assumptions'!$G30)*(1-'Benefit &amp; cost assumptions'!$G58))</f>
        <v>0</v>
      </c>
    </row>
    <row r="29" spans="1:22" x14ac:dyDescent="0.25">
      <c r="A29" s="16" t="str">
        <f>Parameters!A$38</f>
        <v>Asset type 25</v>
      </c>
      <c r="B29" s="4"/>
      <c r="C29" s="4">
        <f>'Baseline calculations'!C61*(1-(1-'Benefit &amp; cost assumptions'!$G$3)*(1-'Benefit &amp; cost assumptions'!$G31)*(1-'Benefit &amp; cost assumptions'!$G59))</f>
        <v>0</v>
      </c>
      <c r="D29" s="4">
        <f>'Baseline calculations'!D61*(1-(1-'Benefit &amp; cost assumptions'!$G$3)*(1-'Benefit &amp; cost assumptions'!$G31)*(1-'Benefit &amp; cost assumptions'!$G59))</f>
        <v>0</v>
      </c>
      <c r="E29" s="4">
        <f>'Baseline calculations'!E61*(1-(1-'Benefit &amp; cost assumptions'!$G$3)*(1-'Benefit &amp; cost assumptions'!$G31)*(1-'Benefit &amp; cost assumptions'!$G59))</f>
        <v>0</v>
      </c>
      <c r="F29" s="4">
        <f>'Baseline calculations'!F61*(1-(1-'Benefit &amp; cost assumptions'!$G$3)*(1-'Benefit &amp; cost assumptions'!$G31)*(1-'Benefit &amp; cost assumptions'!$G59))</f>
        <v>0</v>
      </c>
      <c r="G29" s="4">
        <f>'Baseline calculations'!G61*(1-(1-'Benefit &amp; cost assumptions'!$G$3)*(1-'Benefit &amp; cost assumptions'!$G31)*(1-'Benefit &amp; cost assumptions'!$G59))</f>
        <v>0</v>
      </c>
      <c r="H29" s="4">
        <f>'Baseline calculations'!H61*(1-(1-'Benefit &amp; cost assumptions'!$G$3)*(1-'Benefit &amp; cost assumptions'!$G31)*(1-'Benefit &amp; cost assumptions'!$G59))</f>
        <v>0</v>
      </c>
      <c r="I29" s="4">
        <f>'Baseline calculations'!I61*(1-(1-'Benefit &amp; cost assumptions'!$G$3)*(1-'Benefit &amp; cost assumptions'!$G31)*(1-'Benefit &amp; cost assumptions'!$G59))</f>
        <v>0</v>
      </c>
      <c r="J29" s="4">
        <f>'Baseline calculations'!J61*(1-(1-'Benefit &amp; cost assumptions'!$G$3)*(1-'Benefit &amp; cost assumptions'!$G31)*(1-'Benefit &amp; cost assumptions'!$G59))</f>
        <v>0</v>
      </c>
      <c r="K29" s="4">
        <f>'Baseline calculations'!K61*(1-(1-'Benefit &amp; cost assumptions'!$G$3)*(1-'Benefit &amp; cost assumptions'!$G31)*(1-'Benefit &amp; cost assumptions'!$G59))</f>
        <v>0</v>
      </c>
      <c r="L29" s="4">
        <f>'Baseline calculations'!L61*(1-(1-'Benefit &amp; cost assumptions'!$G$3)*(1-'Benefit &amp; cost assumptions'!$G31)*(1-'Benefit &amp; cost assumptions'!$G59))</f>
        <v>0</v>
      </c>
      <c r="M29" s="4">
        <f>'Baseline calculations'!M61*(1-(1-'Benefit &amp; cost assumptions'!$G$3)*(1-'Benefit &amp; cost assumptions'!$G31)*(1-'Benefit &amp; cost assumptions'!$G59))</f>
        <v>0</v>
      </c>
      <c r="N29" s="4">
        <f>'Baseline calculations'!N61*(1-(1-'Benefit &amp; cost assumptions'!$G$3)*(1-'Benefit &amp; cost assumptions'!$G31)*(1-'Benefit &amp; cost assumptions'!$G59))</f>
        <v>0</v>
      </c>
      <c r="O29" s="4">
        <f>'Baseline calculations'!O61*(1-(1-'Benefit &amp; cost assumptions'!$G$3)*(1-'Benefit &amp; cost assumptions'!$G31)*(1-'Benefit &amp; cost assumptions'!$G59))</f>
        <v>0</v>
      </c>
      <c r="P29" s="4">
        <f>'Baseline calculations'!P61*(1-(1-'Benefit &amp; cost assumptions'!$G$3)*(1-'Benefit &amp; cost assumptions'!$G31)*(1-'Benefit &amp; cost assumptions'!$G59))</f>
        <v>0</v>
      </c>
      <c r="Q29" s="4">
        <f>'Baseline calculations'!Q61*(1-(1-'Benefit &amp; cost assumptions'!$G$3)*(1-'Benefit &amp; cost assumptions'!$G31)*(1-'Benefit &amp; cost assumptions'!$G59))</f>
        <v>0</v>
      </c>
      <c r="R29" s="4">
        <f>'Baseline calculations'!R61*(1-(1-'Benefit &amp; cost assumptions'!$G$3)*(1-'Benefit &amp; cost assumptions'!$G31)*(1-'Benefit &amp; cost assumptions'!$G59))</f>
        <v>0</v>
      </c>
      <c r="S29" s="4">
        <f>'Baseline calculations'!S61*(1-(1-'Benefit &amp; cost assumptions'!$G$3)*(1-'Benefit &amp; cost assumptions'!$G31)*(1-'Benefit &amp; cost assumptions'!$G59))</f>
        <v>0</v>
      </c>
      <c r="T29" s="4">
        <f>'Baseline calculations'!T61*(1-(1-'Benefit &amp; cost assumptions'!$G$3)*(1-'Benefit &amp; cost assumptions'!$G31)*(1-'Benefit &amp; cost assumptions'!$G59))</f>
        <v>0</v>
      </c>
      <c r="U29" s="4">
        <f>'Baseline calculations'!U61*(1-(1-'Benefit &amp; cost assumptions'!$G$3)*(1-'Benefit &amp; cost assumptions'!$G31)*(1-'Benefit &amp; cost assumptions'!$G59))</f>
        <v>0</v>
      </c>
      <c r="V29" s="4">
        <f>'Baseline calculations'!V61*(1-(1-'Benefit &amp; cost assumptions'!$G$3)*(1-'Benefit &amp; cost assumptions'!$G31)*(1-'Benefit &amp; cost assumptions'!$G59))</f>
        <v>0</v>
      </c>
    </row>
    <row r="30" spans="1:22" x14ac:dyDescent="0.25">
      <c r="B30" s="4"/>
      <c r="C30" s="4"/>
      <c r="D30" s="4"/>
      <c r="E30" s="4"/>
      <c r="F30" s="4"/>
      <c r="G30" s="4"/>
      <c r="H30" s="4"/>
      <c r="I30" s="4"/>
      <c r="J30" s="4"/>
      <c r="K30" s="4"/>
      <c r="L30" s="4"/>
      <c r="M30" s="4"/>
      <c r="N30" s="4"/>
      <c r="O30" s="4"/>
      <c r="P30" s="4"/>
      <c r="Q30" s="4"/>
      <c r="R30" s="4"/>
      <c r="S30" s="4"/>
      <c r="T30" s="4"/>
      <c r="U30" s="4"/>
      <c r="V30" s="4"/>
    </row>
    <row r="31" spans="1:22" x14ac:dyDescent="0.25">
      <c r="A31" t="s">
        <v>59</v>
      </c>
      <c r="C31" s="4" t="e">
        <f>SUM(C4:C29)</f>
        <v>#DIV/0!</v>
      </c>
      <c r="D31" s="4" t="e">
        <f t="shared" ref="D31:V31" si="0">SUM(D4:D29)</f>
        <v>#DIV/0!</v>
      </c>
      <c r="E31" s="4" t="e">
        <f t="shared" si="0"/>
        <v>#DIV/0!</v>
      </c>
      <c r="F31" s="4" t="e">
        <f t="shared" si="0"/>
        <v>#DIV/0!</v>
      </c>
      <c r="G31" s="4" t="e">
        <f t="shared" si="0"/>
        <v>#DIV/0!</v>
      </c>
      <c r="H31" s="4" t="e">
        <f t="shared" si="0"/>
        <v>#DIV/0!</v>
      </c>
      <c r="I31" s="4" t="e">
        <f t="shared" si="0"/>
        <v>#DIV/0!</v>
      </c>
      <c r="J31" s="4" t="e">
        <f t="shared" si="0"/>
        <v>#DIV/0!</v>
      </c>
      <c r="K31" s="4" t="e">
        <f t="shared" si="0"/>
        <v>#DIV/0!</v>
      </c>
      <c r="L31" s="4" t="e">
        <f t="shared" si="0"/>
        <v>#DIV/0!</v>
      </c>
      <c r="M31" s="4" t="e">
        <f t="shared" si="0"/>
        <v>#DIV/0!</v>
      </c>
      <c r="N31" s="4" t="e">
        <f t="shared" si="0"/>
        <v>#DIV/0!</v>
      </c>
      <c r="O31" s="4" t="e">
        <f t="shared" si="0"/>
        <v>#DIV/0!</v>
      </c>
      <c r="P31" s="4" t="e">
        <f t="shared" si="0"/>
        <v>#DIV/0!</v>
      </c>
      <c r="Q31" s="4" t="e">
        <f t="shared" si="0"/>
        <v>#DIV/0!</v>
      </c>
      <c r="R31" s="4" t="e">
        <f t="shared" si="0"/>
        <v>#DIV/0!</v>
      </c>
      <c r="S31" s="4" t="e">
        <f t="shared" si="0"/>
        <v>#DIV/0!</v>
      </c>
      <c r="T31" s="4" t="e">
        <f t="shared" si="0"/>
        <v>#DIV/0!</v>
      </c>
      <c r="U31" s="4" t="e">
        <f t="shared" si="0"/>
        <v>#DIV/0!</v>
      </c>
      <c r="V31" s="4" t="e">
        <f t="shared" si="0"/>
        <v>#DIV/0!</v>
      </c>
    </row>
    <row r="32" spans="1:22" x14ac:dyDescent="0.25">
      <c r="A32" t="s">
        <v>41</v>
      </c>
      <c r="C32" s="7" t="e">
        <f>C31*Parameters!$C$80</f>
        <v>#DIV/0!</v>
      </c>
      <c r="D32" s="7" t="e">
        <f>D31*Parameters!$C$80</f>
        <v>#DIV/0!</v>
      </c>
      <c r="E32" s="7" t="e">
        <f>E31*Parameters!$C$80</f>
        <v>#DIV/0!</v>
      </c>
      <c r="F32" s="7" t="e">
        <f>F31*Parameters!$C$80</f>
        <v>#DIV/0!</v>
      </c>
      <c r="G32" s="7" t="e">
        <f>G31*Parameters!$C$80</f>
        <v>#DIV/0!</v>
      </c>
      <c r="H32" s="7" t="e">
        <f>H31*Parameters!$C$80</f>
        <v>#DIV/0!</v>
      </c>
      <c r="I32" s="7" t="e">
        <f>I31*Parameters!$C$80</f>
        <v>#DIV/0!</v>
      </c>
      <c r="J32" s="7" t="e">
        <f>J31*Parameters!$C$80</f>
        <v>#DIV/0!</v>
      </c>
      <c r="K32" s="7" t="e">
        <f>K31*Parameters!$C$80</f>
        <v>#DIV/0!</v>
      </c>
      <c r="L32" s="7" t="e">
        <f>L31*Parameters!$C$80</f>
        <v>#DIV/0!</v>
      </c>
      <c r="M32" s="7" t="e">
        <f>M31*Parameters!$C$80</f>
        <v>#DIV/0!</v>
      </c>
      <c r="N32" s="7" t="e">
        <f>N31*Parameters!$C$80</f>
        <v>#DIV/0!</v>
      </c>
      <c r="O32" s="7" t="e">
        <f>O31*Parameters!$C$80</f>
        <v>#DIV/0!</v>
      </c>
      <c r="P32" s="7" t="e">
        <f>P31*Parameters!$C$80</f>
        <v>#DIV/0!</v>
      </c>
      <c r="Q32" s="7" t="e">
        <f>Q31*Parameters!$C$80</f>
        <v>#DIV/0!</v>
      </c>
      <c r="R32" s="7" t="e">
        <f>R31*Parameters!$C$80</f>
        <v>#DIV/0!</v>
      </c>
      <c r="S32" s="7" t="e">
        <f>S31*Parameters!$C$80</f>
        <v>#DIV/0!</v>
      </c>
      <c r="T32" s="7" t="e">
        <f>T31*Parameters!$C$80</f>
        <v>#DIV/0!</v>
      </c>
      <c r="U32" s="7" t="e">
        <f>U31*Parameters!$C$80</f>
        <v>#DIV/0!</v>
      </c>
      <c r="V32" s="7" t="e">
        <f>V31*Parameters!$C$80</f>
        <v>#DIV/0!</v>
      </c>
    </row>
    <row r="33" spans="1:22" x14ac:dyDescent="0.25">
      <c r="A33" t="s">
        <v>42</v>
      </c>
      <c r="C33" s="4" t="e">
        <f>C31+C32</f>
        <v>#DIV/0!</v>
      </c>
      <c r="D33" s="4" t="e">
        <f t="shared" ref="D33:V33" si="1">D31+D32</f>
        <v>#DIV/0!</v>
      </c>
      <c r="E33" s="4" t="e">
        <f t="shared" si="1"/>
        <v>#DIV/0!</v>
      </c>
      <c r="F33" s="4" t="e">
        <f t="shared" si="1"/>
        <v>#DIV/0!</v>
      </c>
      <c r="G33" s="4" t="e">
        <f t="shared" si="1"/>
        <v>#DIV/0!</v>
      </c>
      <c r="H33" s="4" t="e">
        <f t="shared" si="1"/>
        <v>#DIV/0!</v>
      </c>
      <c r="I33" s="4" t="e">
        <f t="shared" si="1"/>
        <v>#DIV/0!</v>
      </c>
      <c r="J33" s="4" t="e">
        <f t="shared" si="1"/>
        <v>#DIV/0!</v>
      </c>
      <c r="K33" s="4" t="e">
        <f t="shared" si="1"/>
        <v>#DIV/0!</v>
      </c>
      <c r="L33" s="4" t="e">
        <f t="shared" si="1"/>
        <v>#DIV/0!</v>
      </c>
      <c r="M33" s="4" t="e">
        <f t="shared" si="1"/>
        <v>#DIV/0!</v>
      </c>
      <c r="N33" s="4" t="e">
        <f t="shared" si="1"/>
        <v>#DIV/0!</v>
      </c>
      <c r="O33" s="4" t="e">
        <f t="shared" si="1"/>
        <v>#DIV/0!</v>
      </c>
      <c r="P33" s="4" t="e">
        <f t="shared" si="1"/>
        <v>#DIV/0!</v>
      </c>
      <c r="Q33" s="4" t="e">
        <f t="shared" si="1"/>
        <v>#DIV/0!</v>
      </c>
      <c r="R33" s="4" t="e">
        <f t="shared" si="1"/>
        <v>#DIV/0!</v>
      </c>
      <c r="S33" s="4" t="e">
        <f t="shared" si="1"/>
        <v>#DIV/0!</v>
      </c>
      <c r="T33" s="4" t="e">
        <f t="shared" si="1"/>
        <v>#DIV/0!</v>
      </c>
      <c r="U33" s="4" t="e">
        <f t="shared" si="1"/>
        <v>#DIV/0!</v>
      </c>
      <c r="V33" s="4" t="e">
        <f t="shared" si="1"/>
        <v>#DIV/0!</v>
      </c>
    </row>
    <row r="34" spans="1:22" ht="30" x14ac:dyDescent="0.25">
      <c r="A34" s="5" t="s">
        <v>53</v>
      </c>
      <c r="C34" s="8">
        <f>IF(C1&lt;='Benefit &amp; cost assumptions'!$G$61,0,IF(C1&lt;('Benefit &amp; cost assumptions'!$G$61+'Benefit &amp; cost assumptions'!$G$62),(C1-'Benefit &amp; cost assumptions'!$G$61)/'Benefit &amp; cost assumptions'!$G$62,1))*IF(C1&gt;'Benefit &amp; cost assumptions'!$G$63,0,1)</f>
        <v>0</v>
      </c>
      <c r="D34" s="8">
        <f>IF(D1&lt;='Benefit &amp; cost assumptions'!$G$61,0,IF(D1&lt;('Benefit &amp; cost assumptions'!$G$61+'Benefit &amp; cost assumptions'!$G$62),(D1-'Benefit &amp; cost assumptions'!$G$61)/'Benefit &amp; cost assumptions'!$G$62,1))*IF(D1&gt;'Benefit &amp; cost assumptions'!$G$63,0,1)</f>
        <v>0</v>
      </c>
      <c r="E34" s="8">
        <f>IF(E1&lt;='Benefit &amp; cost assumptions'!$G$61,0,IF(E1&lt;('Benefit &amp; cost assumptions'!$G$61+'Benefit &amp; cost assumptions'!$G$62),(E1-'Benefit &amp; cost assumptions'!$G$61)/'Benefit &amp; cost assumptions'!$G$62,1))*IF(E1&gt;'Benefit &amp; cost assumptions'!$G$63,0,1)</f>
        <v>0</v>
      </c>
      <c r="F34" s="8">
        <f>IF(F1&lt;='Benefit &amp; cost assumptions'!$G$61,0,IF(F1&lt;('Benefit &amp; cost assumptions'!$G$61+'Benefit &amp; cost assumptions'!$G$62),(F1-'Benefit &amp; cost assumptions'!$G$61)/'Benefit &amp; cost assumptions'!$G$62,1))*IF(F1&gt;'Benefit &amp; cost assumptions'!$G$63,0,1)</f>
        <v>0</v>
      </c>
      <c r="G34" s="8">
        <f>IF(G1&lt;='Benefit &amp; cost assumptions'!$G$61,0,IF(G1&lt;('Benefit &amp; cost assumptions'!$G$61+'Benefit &amp; cost assumptions'!$G$62),(G1-'Benefit &amp; cost assumptions'!$G$61)/'Benefit &amp; cost assumptions'!$G$62,1))*IF(G1&gt;'Benefit &amp; cost assumptions'!$G$63,0,1)</f>
        <v>0</v>
      </c>
      <c r="H34" s="8">
        <f>IF(H1&lt;='Benefit &amp; cost assumptions'!$G$61,0,IF(H1&lt;('Benefit &amp; cost assumptions'!$G$61+'Benefit &amp; cost assumptions'!$G$62),(H1-'Benefit &amp; cost assumptions'!$G$61)/'Benefit &amp; cost assumptions'!$G$62,1))*IF(H1&gt;'Benefit &amp; cost assumptions'!$G$63,0,1)</f>
        <v>1</v>
      </c>
      <c r="I34" s="8">
        <f>IF(I1&lt;='Benefit &amp; cost assumptions'!$G$61,0,IF(I1&lt;('Benefit &amp; cost assumptions'!$G$61+'Benefit &amp; cost assumptions'!$G$62),(I1-'Benefit &amp; cost assumptions'!$G$61)/'Benefit &amp; cost assumptions'!$G$62,1))*IF(I1&gt;'Benefit &amp; cost assumptions'!$G$63,0,1)</f>
        <v>1</v>
      </c>
      <c r="J34" s="8">
        <f>IF(J1&lt;='Benefit &amp; cost assumptions'!$G$61,0,IF(J1&lt;('Benefit &amp; cost assumptions'!$G$61+'Benefit &amp; cost assumptions'!$G$62),(J1-'Benefit &amp; cost assumptions'!$G$61)/'Benefit &amp; cost assumptions'!$G$62,1))*IF(J1&gt;'Benefit &amp; cost assumptions'!$G$63,0,1)</f>
        <v>1</v>
      </c>
      <c r="K34" s="8">
        <f>IF(K1&lt;='Benefit &amp; cost assumptions'!$G$61,0,IF(K1&lt;('Benefit &amp; cost assumptions'!$G$61+'Benefit &amp; cost assumptions'!$G$62),(K1-'Benefit &amp; cost assumptions'!$G$61)/'Benefit &amp; cost assumptions'!$G$62,1))*IF(K1&gt;'Benefit &amp; cost assumptions'!$G$63,0,1)</f>
        <v>1</v>
      </c>
      <c r="L34" s="8">
        <f>IF(L1&lt;='Benefit &amp; cost assumptions'!$G$61,0,IF(L1&lt;('Benefit &amp; cost assumptions'!$G$61+'Benefit &amp; cost assumptions'!$G$62),(L1-'Benefit &amp; cost assumptions'!$G$61)/'Benefit &amp; cost assumptions'!$G$62,1))*IF(L1&gt;'Benefit &amp; cost assumptions'!$G$63,0,1)</f>
        <v>1</v>
      </c>
      <c r="M34" s="8">
        <f>IF(M1&lt;='Benefit &amp; cost assumptions'!$G$61,0,IF(M1&lt;('Benefit &amp; cost assumptions'!$G$61+'Benefit &amp; cost assumptions'!$G$62),(M1-'Benefit &amp; cost assumptions'!$G$61)/'Benefit &amp; cost assumptions'!$G$62,1))*IF(M1&gt;'Benefit &amp; cost assumptions'!$G$63,0,1)</f>
        <v>1</v>
      </c>
      <c r="N34" s="8">
        <f>IF(N1&lt;='Benefit &amp; cost assumptions'!$G$61,0,IF(N1&lt;('Benefit &amp; cost assumptions'!$G$61+'Benefit &amp; cost assumptions'!$G$62),(N1-'Benefit &amp; cost assumptions'!$G$61)/'Benefit &amp; cost assumptions'!$G$62,1))*IF(N1&gt;'Benefit &amp; cost assumptions'!$G$63,0,1)</f>
        <v>1</v>
      </c>
      <c r="O34" s="8">
        <f>IF(O1&lt;='Benefit &amp; cost assumptions'!$G$61,0,IF(O1&lt;('Benefit &amp; cost assumptions'!$G$61+'Benefit &amp; cost assumptions'!$G$62),(O1-'Benefit &amp; cost assumptions'!$G$61)/'Benefit &amp; cost assumptions'!$G$62,1))*IF(O1&gt;'Benefit &amp; cost assumptions'!$G$63,0,1)</f>
        <v>1</v>
      </c>
      <c r="P34" s="8">
        <f>IF(P1&lt;='Benefit &amp; cost assumptions'!$G$61,0,IF(P1&lt;('Benefit &amp; cost assumptions'!$G$61+'Benefit &amp; cost assumptions'!$G$62),(P1-'Benefit &amp; cost assumptions'!$G$61)/'Benefit &amp; cost assumptions'!$G$62,1))*IF(P1&gt;'Benefit &amp; cost assumptions'!$G$63,0,1)</f>
        <v>1</v>
      </c>
      <c r="Q34" s="8">
        <f>IF(Q1&lt;='Benefit &amp; cost assumptions'!$G$61,0,IF(Q1&lt;('Benefit &amp; cost assumptions'!$G$61+'Benefit &amp; cost assumptions'!$G$62),(Q1-'Benefit &amp; cost assumptions'!$G$61)/'Benefit &amp; cost assumptions'!$G$62,1))*IF(Q1&gt;'Benefit &amp; cost assumptions'!$G$63,0,1)</f>
        <v>1</v>
      </c>
      <c r="R34" s="8">
        <f>IF(R1&lt;='Benefit &amp; cost assumptions'!$G$61,0,IF(R1&lt;('Benefit &amp; cost assumptions'!$G$61+'Benefit &amp; cost assumptions'!$G$62),(R1-'Benefit &amp; cost assumptions'!$G$61)/'Benefit &amp; cost assumptions'!$G$62,1))*IF(R1&gt;'Benefit &amp; cost assumptions'!$G$63,0,1)</f>
        <v>1</v>
      </c>
      <c r="S34" s="8">
        <f>IF(S1&lt;='Benefit &amp; cost assumptions'!$G$61,0,IF(S1&lt;('Benefit &amp; cost assumptions'!$G$61+'Benefit &amp; cost assumptions'!$G$62),(S1-'Benefit &amp; cost assumptions'!$G$61)/'Benefit &amp; cost assumptions'!$G$62,1))*IF(S1&gt;'Benefit &amp; cost assumptions'!$G$63,0,1)</f>
        <v>1</v>
      </c>
      <c r="T34" s="8">
        <f>IF(T1&lt;='Benefit &amp; cost assumptions'!$G$61,0,IF(T1&lt;('Benefit &amp; cost assumptions'!$G$61+'Benefit &amp; cost assumptions'!$G$62),(T1-'Benefit &amp; cost assumptions'!$G$61)/'Benefit &amp; cost assumptions'!$G$62,1))*IF(T1&gt;'Benefit &amp; cost assumptions'!$G$63,0,1)</f>
        <v>1</v>
      </c>
      <c r="U34" s="8">
        <f>IF(U1&lt;='Benefit &amp; cost assumptions'!$G$61,0,IF(U1&lt;('Benefit &amp; cost assumptions'!$G$61+'Benefit &amp; cost assumptions'!$G$62),(U1-'Benefit &amp; cost assumptions'!$G$61)/'Benefit &amp; cost assumptions'!$G$62,1))*IF(U1&gt;'Benefit &amp; cost assumptions'!$G$63,0,1)</f>
        <v>1</v>
      </c>
      <c r="V34" s="8">
        <f>IF(V1&lt;='Benefit &amp; cost assumptions'!$G$61,0,IF(V1&lt;('Benefit &amp; cost assumptions'!$G$61+'Benefit &amp; cost assumptions'!$G$62),(V1-'Benefit &amp; cost assumptions'!$G$61)/'Benefit &amp; cost assumptions'!$G$62,1))*IF(V1&gt;'Benefit &amp; cost assumptions'!$G$63,0,1)</f>
        <v>1</v>
      </c>
    </row>
    <row r="35" spans="1:22" x14ac:dyDescent="0.25">
      <c r="A35" t="s">
        <v>43</v>
      </c>
      <c r="C35" s="4" t="e">
        <f t="shared" ref="C35:V35" si="2">C33*C34</f>
        <v>#DIV/0!</v>
      </c>
      <c r="D35" s="4" t="e">
        <f t="shared" si="2"/>
        <v>#DIV/0!</v>
      </c>
      <c r="E35" s="4" t="e">
        <f t="shared" si="2"/>
        <v>#DIV/0!</v>
      </c>
      <c r="F35" s="4" t="e">
        <f t="shared" si="2"/>
        <v>#DIV/0!</v>
      </c>
      <c r="G35" s="4" t="e">
        <f t="shared" si="2"/>
        <v>#DIV/0!</v>
      </c>
      <c r="H35" s="4" t="e">
        <f t="shared" si="2"/>
        <v>#DIV/0!</v>
      </c>
      <c r="I35" s="4" t="e">
        <f t="shared" si="2"/>
        <v>#DIV/0!</v>
      </c>
      <c r="J35" s="4" t="e">
        <f t="shared" si="2"/>
        <v>#DIV/0!</v>
      </c>
      <c r="K35" s="4" t="e">
        <f t="shared" si="2"/>
        <v>#DIV/0!</v>
      </c>
      <c r="L35" s="4" t="e">
        <f t="shared" si="2"/>
        <v>#DIV/0!</v>
      </c>
      <c r="M35" s="4" t="e">
        <f t="shared" si="2"/>
        <v>#DIV/0!</v>
      </c>
      <c r="N35" s="4" t="e">
        <f t="shared" si="2"/>
        <v>#DIV/0!</v>
      </c>
      <c r="O35" s="4" t="e">
        <f t="shared" si="2"/>
        <v>#DIV/0!</v>
      </c>
      <c r="P35" s="4" t="e">
        <f t="shared" si="2"/>
        <v>#DIV/0!</v>
      </c>
      <c r="Q35" s="4" t="e">
        <f t="shared" si="2"/>
        <v>#DIV/0!</v>
      </c>
      <c r="R35" s="4" t="e">
        <f t="shared" si="2"/>
        <v>#DIV/0!</v>
      </c>
      <c r="S35" s="4" t="e">
        <f t="shared" si="2"/>
        <v>#DIV/0!</v>
      </c>
      <c r="T35" s="4" t="e">
        <f t="shared" si="2"/>
        <v>#DIV/0!</v>
      </c>
      <c r="U35" s="4" t="e">
        <f t="shared" si="2"/>
        <v>#DIV/0!</v>
      </c>
      <c r="V35" s="4" t="e">
        <f t="shared" si="2"/>
        <v>#DIV/0!</v>
      </c>
    </row>
    <row r="37" spans="1:22" ht="18.75" x14ac:dyDescent="0.3">
      <c r="A37" s="11" t="s">
        <v>44</v>
      </c>
      <c r="B37" s="12" t="e">
        <f>NPV(Parameters!$C$114,'Intervention 4 calculations'!C35:V35)</f>
        <v>#DIV/0!</v>
      </c>
      <c r="C37" s="4"/>
      <c r="D37" s="4"/>
      <c r="E37" s="4"/>
      <c r="F37" s="4"/>
      <c r="G37" s="4"/>
      <c r="H37" s="4"/>
      <c r="I37" s="4"/>
      <c r="J37" s="4"/>
      <c r="K37" s="4"/>
      <c r="L37" s="4"/>
      <c r="M37" s="4"/>
      <c r="N37" s="4"/>
      <c r="O37" s="4"/>
      <c r="P37" s="4"/>
      <c r="Q37" s="4"/>
      <c r="R37" s="4"/>
      <c r="S37" s="4"/>
      <c r="T37" s="4"/>
      <c r="U37" s="4"/>
      <c r="V37" s="4"/>
    </row>
    <row r="38" spans="1:22" x14ac:dyDescent="0.25">
      <c r="C38" s="4"/>
      <c r="D38" s="4"/>
      <c r="E38" s="4"/>
      <c r="F38" s="4"/>
      <c r="G38" s="4"/>
      <c r="H38" s="4"/>
      <c r="I38" s="4"/>
      <c r="J38" s="4"/>
      <c r="K38" s="4"/>
      <c r="L38" s="4"/>
      <c r="M38" s="4"/>
      <c r="N38" s="4"/>
      <c r="O38" s="4"/>
      <c r="P38" s="4"/>
      <c r="Q38" s="4"/>
      <c r="R38" s="4"/>
      <c r="S38" s="4"/>
      <c r="T38" s="4"/>
      <c r="U38" s="4"/>
      <c r="V38" s="4"/>
    </row>
    <row r="39" spans="1:22" ht="18.75" x14ac:dyDescent="0.3">
      <c r="A39" s="11" t="s">
        <v>60</v>
      </c>
      <c r="C39" s="4"/>
      <c r="D39" s="4"/>
      <c r="E39" s="4"/>
      <c r="F39" s="4"/>
      <c r="G39" s="4"/>
      <c r="H39" s="4"/>
      <c r="I39" s="4"/>
      <c r="J39" s="4"/>
      <c r="K39" s="4"/>
      <c r="L39" s="4"/>
      <c r="M39" s="4"/>
      <c r="N39" s="4"/>
      <c r="O39" s="4"/>
      <c r="P39" s="4"/>
      <c r="Q39" s="4"/>
      <c r="R39" s="4"/>
      <c r="S39" s="4"/>
      <c r="T39" s="4"/>
      <c r="U39" s="4"/>
      <c r="V39" s="4"/>
    </row>
    <row r="40" spans="1:22" x14ac:dyDescent="0.25">
      <c r="A40" t="s">
        <v>45</v>
      </c>
      <c r="C40" s="23">
        <f>IF(C1&lt;='Benefit &amp; cost assumptions'!$G66,'Benefit &amp; cost assumptions'!$G73,'Benefit &amp; cost assumptions'!$G80)</f>
        <v>100000</v>
      </c>
      <c r="D40" s="23">
        <f>IF(D1&lt;='Benefit &amp; cost assumptions'!$G66,'Benefit &amp; cost assumptions'!$G73,'Benefit &amp; cost assumptions'!$G80)</f>
        <v>100000</v>
      </c>
      <c r="E40" s="23">
        <f>IF(E1&lt;='Benefit &amp; cost assumptions'!$G66,'Benefit &amp; cost assumptions'!$G73,'Benefit &amp; cost assumptions'!$G80)</f>
        <v>100000</v>
      </c>
      <c r="F40" s="23">
        <f>IF(F1&lt;='Benefit &amp; cost assumptions'!$G66,'Benefit &amp; cost assumptions'!$G73,'Benefit &amp; cost assumptions'!$G80)</f>
        <v>100000</v>
      </c>
      <c r="G40" s="23">
        <f>IF(G1&lt;='Benefit &amp; cost assumptions'!$G66,'Benefit &amp; cost assumptions'!$G73,'Benefit &amp; cost assumptions'!$G80)</f>
        <v>100000</v>
      </c>
      <c r="H40" s="23">
        <f>IF(H1&lt;='Benefit &amp; cost assumptions'!$G66,'Benefit &amp; cost assumptions'!$G73,'Benefit &amp; cost assumptions'!$G80)</f>
        <v>42500</v>
      </c>
      <c r="I40" s="23">
        <f>IF(I1&lt;='Benefit &amp; cost assumptions'!$G66,'Benefit &amp; cost assumptions'!$G73,'Benefit &amp; cost assumptions'!$G80)</f>
        <v>42500</v>
      </c>
      <c r="J40" s="23">
        <f>IF(J1&lt;='Benefit &amp; cost assumptions'!$G66,'Benefit &amp; cost assumptions'!$G73,'Benefit &amp; cost assumptions'!$G80)</f>
        <v>42500</v>
      </c>
      <c r="K40" s="23">
        <f>IF(K1&lt;='Benefit &amp; cost assumptions'!$G66,'Benefit &amp; cost assumptions'!$G73,'Benefit &amp; cost assumptions'!$G80)</f>
        <v>42500</v>
      </c>
      <c r="L40" s="23">
        <f>IF(L1&lt;='Benefit &amp; cost assumptions'!$G66,'Benefit &amp; cost assumptions'!$G73,'Benefit &amp; cost assumptions'!$G80)</f>
        <v>42500</v>
      </c>
      <c r="M40" s="23">
        <f>IF(M1&lt;='Benefit &amp; cost assumptions'!$G66,'Benefit &amp; cost assumptions'!$G73,'Benefit &amp; cost assumptions'!$G80)</f>
        <v>42500</v>
      </c>
      <c r="N40" s="23">
        <f>IF(N1&lt;='Benefit &amp; cost assumptions'!$G66,'Benefit &amp; cost assumptions'!$G73,'Benefit &amp; cost assumptions'!$G80)</f>
        <v>42500</v>
      </c>
      <c r="O40" s="23">
        <f>IF(O1&lt;='Benefit &amp; cost assumptions'!$G66,'Benefit &amp; cost assumptions'!$G73,'Benefit &amp; cost assumptions'!$G80)</f>
        <v>42500</v>
      </c>
      <c r="P40" s="23">
        <f>IF(P1&lt;='Benefit &amp; cost assumptions'!$G66,'Benefit &amp; cost assumptions'!$G73,'Benefit &amp; cost assumptions'!$G80)</f>
        <v>42500</v>
      </c>
      <c r="Q40" s="23">
        <f>IF(Q1&lt;='Benefit &amp; cost assumptions'!$G66,'Benefit &amp; cost assumptions'!$G73,'Benefit &amp; cost assumptions'!$G80)</f>
        <v>42500</v>
      </c>
      <c r="R40" s="23">
        <f>IF(R1&lt;='Benefit &amp; cost assumptions'!$G66,'Benefit &amp; cost assumptions'!$G73,'Benefit &amp; cost assumptions'!$G80)</f>
        <v>42500</v>
      </c>
      <c r="S40" s="23">
        <f>IF(S1&lt;='Benefit &amp; cost assumptions'!$G66,'Benefit &amp; cost assumptions'!$G73,'Benefit &amp; cost assumptions'!$G80)</f>
        <v>42500</v>
      </c>
      <c r="T40" s="23">
        <f>IF(T1&lt;='Benefit &amp; cost assumptions'!$G66,'Benefit &amp; cost assumptions'!$G73,'Benefit &amp; cost assumptions'!$G80)</f>
        <v>42500</v>
      </c>
      <c r="U40" s="23">
        <f>IF(U1&lt;='Benefit &amp; cost assumptions'!$G66,'Benefit &amp; cost assumptions'!$G73,'Benefit &amp; cost assumptions'!$G80)</f>
        <v>42500</v>
      </c>
      <c r="V40" s="23">
        <f>IF(V1&lt;='Benefit &amp; cost assumptions'!$G66,'Benefit &amp; cost assumptions'!$G73,'Benefit &amp; cost assumptions'!$G80)</f>
        <v>42500</v>
      </c>
    </row>
    <row r="41" spans="1:22" ht="30" x14ac:dyDescent="0.25">
      <c r="A41" s="9" t="s">
        <v>116</v>
      </c>
      <c r="C41" s="23">
        <f>IF(C1&lt;='Benefit &amp; cost assumptions'!$G66,'Benefit &amp; cost assumptions'!$G85,'Benefit &amp; cost assumptions'!$G90)</f>
        <v>100000</v>
      </c>
      <c r="D41" s="23">
        <f>IF(D1&lt;='Benefit &amp; cost assumptions'!$G66,'Benefit &amp; cost assumptions'!$G85,'Benefit &amp; cost assumptions'!$G90)</f>
        <v>100000</v>
      </c>
      <c r="E41" s="23">
        <f>IF(E1&lt;='Benefit &amp; cost assumptions'!$G66,'Benefit &amp; cost assumptions'!$G85,'Benefit &amp; cost assumptions'!$G90)</f>
        <v>100000</v>
      </c>
      <c r="F41" s="23">
        <f>IF(F1&lt;='Benefit &amp; cost assumptions'!$G66,'Benefit &amp; cost assumptions'!$G85,'Benefit &amp; cost assumptions'!$G90)</f>
        <v>100000</v>
      </c>
      <c r="G41" s="23">
        <f>IF(G1&lt;='Benefit &amp; cost assumptions'!$G66,'Benefit &amp; cost assumptions'!$G85,'Benefit &amp; cost assumptions'!$G90)</f>
        <v>100000</v>
      </c>
      <c r="H41" s="23">
        <f>IF(H1&lt;='Benefit &amp; cost assumptions'!$G66,'Benefit &amp; cost assumptions'!$G85,'Benefit &amp; cost assumptions'!$G90)</f>
        <v>50000</v>
      </c>
      <c r="I41" s="23">
        <f>IF(I1&lt;='Benefit &amp; cost assumptions'!$G66,'Benefit &amp; cost assumptions'!$G85,'Benefit &amp; cost assumptions'!$G90)</f>
        <v>50000</v>
      </c>
      <c r="J41" s="23">
        <f>IF(J1&lt;='Benefit &amp; cost assumptions'!$G66,'Benefit &amp; cost assumptions'!$G85,'Benefit &amp; cost assumptions'!$G90)</f>
        <v>50000</v>
      </c>
      <c r="K41" s="23">
        <f>IF(K1&lt;='Benefit &amp; cost assumptions'!$G66,'Benefit &amp; cost assumptions'!$G85,'Benefit &amp; cost assumptions'!$G90)</f>
        <v>50000</v>
      </c>
      <c r="L41" s="23">
        <f>IF(L1&lt;='Benefit &amp; cost assumptions'!$G66,'Benefit &amp; cost assumptions'!$G85,'Benefit &amp; cost assumptions'!$G90)</f>
        <v>50000</v>
      </c>
      <c r="M41" s="23">
        <f>IF(M1&lt;='Benefit &amp; cost assumptions'!$G66,'Benefit &amp; cost assumptions'!$G85,'Benefit &amp; cost assumptions'!$G90)</f>
        <v>50000</v>
      </c>
      <c r="N41" s="23">
        <f>IF(N1&lt;='Benefit &amp; cost assumptions'!$G66,'Benefit &amp; cost assumptions'!$G85,'Benefit &amp; cost assumptions'!$G90)</f>
        <v>50000</v>
      </c>
      <c r="O41" s="23">
        <f>IF(O1&lt;='Benefit &amp; cost assumptions'!$G66,'Benefit &amp; cost assumptions'!$G85,'Benefit &amp; cost assumptions'!$G90)</f>
        <v>50000</v>
      </c>
      <c r="P41" s="23">
        <f>IF(P1&lt;='Benefit &amp; cost assumptions'!$G66,'Benefit &amp; cost assumptions'!$G85,'Benefit &amp; cost assumptions'!$G90)</f>
        <v>50000</v>
      </c>
      <c r="Q41" s="23">
        <f>IF(Q1&lt;='Benefit &amp; cost assumptions'!$G66,'Benefit &amp; cost assumptions'!$G85,'Benefit &amp; cost assumptions'!$G90)</f>
        <v>50000</v>
      </c>
      <c r="R41" s="23">
        <f>IF(R1&lt;='Benefit &amp; cost assumptions'!$G66,'Benefit &amp; cost assumptions'!$G85,'Benefit &amp; cost assumptions'!$G90)</f>
        <v>50000</v>
      </c>
      <c r="S41" s="23">
        <f>IF(S1&lt;='Benefit &amp; cost assumptions'!$G66,'Benefit &amp; cost assumptions'!$G85,'Benefit &amp; cost assumptions'!$G90)</f>
        <v>50000</v>
      </c>
      <c r="T41" s="23">
        <f>IF(T1&lt;='Benefit &amp; cost assumptions'!$G66,'Benefit &amp; cost assumptions'!$G85,'Benefit &amp; cost assumptions'!$G90)</f>
        <v>50000</v>
      </c>
      <c r="U41" s="23">
        <f>IF(U1&lt;='Benefit &amp; cost assumptions'!$G66,'Benefit &amp; cost assumptions'!$G85,'Benefit &amp; cost assumptions'!$G90)</f>
        <v>50000</v>
      </c>
      <c r="V41" s="23">
        <f>IF(V1&lt;='Benefit &amp; cost assumptions'!$G66,'Benefit &amp; cost assumptions'!$G85,'Benefit &amp; cost assumptions'!$G90)</f>
        <v>50000</v>
      </c>
    </row>
    <row r="42" spans="1:22" x14ac:dyDescent="0.25">
      <c r="A42" t="s">
        <v>15</v>
      </c>
      <c r="C42" s="4">
        <f>(C40+C41)*IF(C$1&gt;'Benefit &amp; cost assumptions'!$D$63,0,1)</f>
        <v>200000</v>
      </c>
      <c r="D42" s="4">
        <f>(D40+D41)*IF(D$1&gt;'Benefit &amp; cost assumptions'!$D$63,0,1)</f>
        <v>200000</v>
      </c>
      <c r="E42" s="4">
        <f>(E40+E41)*IF(E$1&gt;'Benefit &amp; cost assumptions'!$D$63,0,1)</f>
        <v>200000</v>
      </c>
      <c r="F42" s="4">
        <f>(F40+F41)*IF(F$1&gt;'Benefit &amp; cost assumptions'!$D$63,0,1)</f>
        <v>200000</v>
      </c>
      <c r="G42" s="4">
        <f>(G40+G41)*IF(G$1&gt;'Benefit &amp; cost assumptions'!$D$63,0,1)</f>
        <v>200000</v>
      </c>
      <c r="H42" s="4">
        <f>(H40+H41)*IF(H$1&gt;'Benefit &amp; cost assumptions'!$D$63,0,1)</f>
        <v>92500</v>
      </c>
      <c r="I42" s="4">
        <f>(I40+I41)*IF(I$1&gt;'Benefit &amp; cost assumptions'!$D$63,0,1)</f>
        <v>92500</v>
      </c>
      <c r="J42" s="4">
        <f>(J40+J41)*IF(J$1&gt;'Benefit &amp; cost assumptions'!$D$63,0,1)</f>
        <v>92500</v>
      </c>
      <c r="K42" s="4">
        <f>(K40+K41)*IF(K$1&gt;'Benefit &amp; cost assumptions'!$D$63,0,1)</f>
        <v>92500</v>
      </c>
      <c r="L42" s="4">
        <f>(L40+L41)*IF(L$1&gt;'Benefit &amp; cost assumptions'!$D$63,0,1)</f>
        <v>92500</v>
      </c>
      <c r="M42" s="4">
        <f>(M40+M41)*IF(M$1&gt;'Benefit &amp; cost assumptions'!$D$63,0,1)</f>
        <v>92500</v>
      </c>
      <c r="N42" s="4">
        <f>(N40+N41)*IF(N$1&gt;'Benefit &amp; cost assumptions'!$D$63,0,1)</f>
        <v>92500</v>
      </c>
      <c r="O42" s="4">
        <f>(O40+O41)*IF(O$1&gt;'Benefit &amp; cost assumptions'!$D$63,0,1)</f>
        <v>92500</v>
      </c>
      <c r="P42" s="4">
        <f>(P40+P41)*IF(P$1&gt;'Benefit &amp; cost assumptions'!$D$63,0,1)</f>
        <v>92500</v>
      </c>
      <c r="Q42" s="4">
        <f>(Q40+Q41)*IF(Q$1&gt;'Benefit &amp; cost assumptions'!$D$63,0,1)</f>
        <v>92500</v>
      </c>
      <c r="R42" s="4">
        <f>(R40+R41)*IF(R$1&gt;'Benefit &amp; cost assumptions'!$D$63,0,1)</f>
        <v>92500</v>
      </c>
      <c r="S42" s="4">
        <f>(S40+S41)*IF(S$1&gt;'Benefit &amp; cost assumptions'!$D$63,0,1)</f>
        <v>92500</v>
      </c>
      <c r="T42" s="4">
        <f>(T40+T41)*IF(T$1&gt;'Benefit &amp; cost assumptions'!$D$63,0,1)</f>
        <v>92500</v>
      </c>
      <c r="U42" s="4">
        <f>(U40+U41)*IF(U$1&gt;'Benefit &amp; cost assumptions'!$D$63,0,1)</f>
        <v>92500</v>
      </c>
      <c r="V42" s="4">
        <f>(V40+V41)*IF(V$1&gt;'Benefit &amp; cost assumptions'!$D$63,0,1)</f>
        <v>92500</v>
      </c>
    </row>
    <row r="43" spans="1:22" x14ac:dyDescent="0.25">
      <c r="C43" s="4"/>
      <c r="D43" s="4"/>
      <c r="E43" s="4"/>
      <c r="F43" s="4"/>
      <c r="G43" s="4"/>
      <c r="H43" s="4"/>
      <c r="I43" s="4"/>
      <c r="J43" s="4"/>
      <c r="K43" s="4"/>
      <c r="L43" s="4"/>
      <c r="M43" s="4"/>
      <c r="N43" s="4"/>
      <c r="O43" s="4"/>
      <c r="P43" s="4"/>
      <c r="Q43" s="4"/>
      <c r="R43" s="4"/>
      <c r="S43" s="4"/>
      <c r="T43" s="4"/>
      <c r="U43" s="4"/>
      <c r="V43" s="4"/>
    </row>
    <row r="44" spans="1:22" ht="18.75" x14ac:dyDescent="0.3">
      <c r="A44" s="11" t="s">
        <v>46</v>
      </c>
      <c r="B44" s="12">
        <f>NPV(Parameters!$C$114,'Intervention 4 calculations'!C42:V42)</f>
        <v>1618173.1987777611</v>
      </c>
      <c r="C44" s="4"/>
      <c r="D44" s="4"/>
      <c r="E44" s="4"/>
      <c r="F44" s="4"/>
      <c r="G44" s="4"/>
      <c r="H44" s="4"/>
      <c r="I44" s="4"/>
      <c r="J44" s="4"/>
      <c r="K44" s="4"/>
      <c r="L44" s="4"/>
      <c r="M44" s="4"/>
      <c r="N44" s="4"/>
      <c r="O44" s="4"/>
      <c r="P44" s="4"/>
      <c r="Q44" s="4"/>
      <c r="R44" s="4"/>
      <c r="S44" s="4"/>
      <c r="T44" s="4"/>
      <c r="U44" s="4"/>
      <c r="V44" s="4"/>
    </row>
    <row r="45" spans="1:22" x14ac:dyDescent="0.25">
      <c r="C45" s="4"/>
      <c r="D45" s="4"/>
      <c r="E45" s="4"/>
      <c r="F45" s="4"/>
      <c r="G45" s="4"/>
      <c r="H45" s="4"/>
      <c r="I45" s="4"/>
      <c r="J45" s="4"/>
      <c r="K45" s="4"/>
      <c r="L45" s="4"/>
      <c r="M45" s="4"/>
      <c r="N45" s="4"/>
      <c r="O45" s="4"/>
      <c r="P45" s="4"/>
      <c r="Q45" s="4"/>
      <c r="R45" s="4"/>
      <c r="S45" s="4"/>
      <c r="T45" s="4"/>
      <c r="U45" s="4"/>
      <c r="V45" s="4"/>
    </row>
    <row r="46" spans="1:22" ht="18.75" x14ac:dyDescent="0.3">
      <c r="A46" s="11" t="s">
        <v>47</v>
      </c>
      <c r="B46" t="e">
        <f>B37/B44</f>
        <v>#DIV/0!</v>
      </c>
      <c r="C46" s="4"/>
      <c r="D46" s="4"/>
      <c r="E46" s="4"/>
      <c r="F46" s="4"/>
      <c r="G46" s="4"/>
      <c r="H46" s="4"/>
      <c r="I46" s="4"/>
      <c r="J46" s="4"/>
      <c r="K46" s="4"/>
      <c r="L46" s="4"/>
      <c r="M46" s="4"/>
      <c r="N46" s="4"/>
      <c r="O46" s="4"/>
      <c r="P46" s="4"/>
      <c r="Q46" s="4"/>
      <c r="R46" s="4"/>
      <c r="S46" s="4"/>
      <c r="T46" s="4"/>
      <c r="U46" s="4"/>
      <c r="V46" s="4"/>
    </row>
    <row r="47" spans="1:22" x14ac:dyDescent="0.25">
      <c r="C47" s="4"/>
      <c r="D47" s="4"/>
      <c r="E47" s="4"/>
      <c r="F47" s="4"/>
      <c r="G47" s="4"/>
      <c r="H47" s="4"/>
      <c r="I47" s="4"/>
      <c r="J47" s="4"/>
      <c r="K47" s="4"/>
      <c r="L47" s="4"/>
      <c r="M47" s="4"/>
      <c r="N47" s="4"/>
      <c r="O47" s="4"/>
      <c r="P47" s="4"/>
      <c r="Q47" s="4"/>
      <c r="R47" s="4"/>
      <c r="S47" s="4"/>
      <c r="T47" s="4"/>
      <c r="U47" s="4"/>
      <c r="V47" s="4"/>
    </row>
    <row r="48" spans="1:22" x14ac:dyDescent="0.25">
      <c r="C48" s="4"/>
      <c r="D48" s="4"/>
      <c r="E48" s="4"/>
      <c r="F48" s="4"/>
      <c r="G48" s="4"/>
      <c r="H48" s="4"/>
      <c r="I48" s="4"/>
      <c r="J48" s="4"/>
      <c r="K48" s="4"/>
      <c r="L48" s="4"/>
      <c r="M48" s="4"/>
      <c r="N48" s="4"/>
      <c r="O48" s="4"/>
      <c r="P48" s="4"/>
      <c r="Q48" s="4"/>
      <c r="R48" s="4"/>
      <c r="S48" s="4"/>
      <c r="T48" s="4"/>
      <c r="U48" s="4"/>
      <c r="V48" s="4"/>
    </row>
    <row r="49" spans="3:22" x14ac:dyDescent="0.25">
      <c r="C49" s="4"/>
      <c r="D49" s="4"/>
      <c r="E49" s="4"/>
      <c r="F49" s="4"/>
      <c r="G49" s="4"/>
      <c r="H49" s="4"/>
      <c r="I49" s="4"/>
      <c r="J49" s="4"/>
      <c r="K49" s="4"/>
      <c r="L49" s="4"/>
      <c r="M49" s="4"/>
      <c r="N49" s="4"/>
      <c r="O49" s="4"/>
      <c r="P49" s="4"/>
      <c r="Q49" s="4"/>
      <c r="R49" s="4"/>
      <c r="S49" s="4"/>
      <c r="T49" s="4"/>
      <c r="U49" s="4"/>
      <c r="V49" s="4"/>
    </row>
    <row r="50" spans="3:22" x14ac:dyDescent="0.25">
      <c r="C50" s="4"/>
      <c r="D50" s="4"/>
      <c r="E50" s="4"/>
      <c r="F50" s="4"/>
      <c r="G50" s="4"/>
      <c r="H50" s="4"/>
      <c r="I50" s="4"/>
      <c r="J50" s="4"/>
      <c r="K50" s="4"/>
      <c r="L50" s="4"/>
      <c r="M50" s="4"/>
      <c r="N50" s="4"/>
      <c r="O50" s="4"/>
      <c r="P50" s="4"/>
      <c r="Q50" s="4"/>
      <c r="R50" s="4"/>
      <c r="S50" s="4"/>
      <c r="T50" s="4"/>
      <c r="U50" s="4"/>
      <c r="V50" s="4"/>
    </row>
    <row r="51" spans="3:22" x14ac:dyDescent="0.25">
      <c r="C51" s="4"/>
      <c r="D51" s="4"/>
      <c r="E51" s="4"/>
      <c r="F51" s="4"/>
      <c r="G51" s="4"/>
      <c r="H51" s="4"/>
      <c r="I51" s="4"/>
      <c r="J51" s="4"/>
      <c r="K51" s="4"/>
      <c r="L51" s="4"/>
      <c r="M51" s="4"/>
      <c r="N51" s="4"/>
      <c r="O51" s="4"/>
      <c r="P51" s="4"/>
      <c r="Q51" s="4"/>
      <c r="R51" s="4"/>
      <c r="S51" s="4"/>
      <c r="T51" s="4"/>
      <c r="U51" s="4"/>
      <c r="V51" s="4"/>
    </row>
    <row r="52" spans="3:22" x14ac:dyDescent="0.25">
      <c r="C52" s="4"/>
      <c r="D52" s="4"/>
      <c r="E52" s="4"/>
      <c r="F52" s="4"/>
      <c r="G52" s="4"/>
      <c r="H52" s="4"/>
      <c r="I52" s="4"/>
      <c r="J52" s="4"/>
      <c r="K52" s="4"/>
      <c r="L52" s="4"/>
      <c r="M52" s="4"/>
      <c r="N52" s="4"/>
      <c r="O52" s="4"/>
      <c r="P52" s="4"/>
      <c r="Q52" s="4"/>
      <c r="R52" s="4"/>
      <c r="S52" s="4"/>
      <c r="T52" s="4"/>
      <c r="U52" s="4"/>
      <c r="V52" s="4"/>
    </row>
    <row r="53" spans="3:22" x14ac:dyDescent="0.25">
      <c r="C53" s="4"/>
      <c r="D53" s="4"/>
      <c r="E53" s="4"/>
      <c r="F53" s="4"/>
      <c r="G53" s="4"/>
      <c r="H53" s="4"/>
      <c r="I53" s="4"/>
      <c r="J53" s="4"/>
      <c r="K53" s="4"/>
      <c r="L53" s="4"/>
      <c r="M53" s="4"/>
      <c r="N53" s="4"/>
      <c r="O53" s="4"/>
      <c r="P53" s="4"/>
      <c r="Q53" s="4"/>
      <c r="R53" s="4"/>
      <c r="S53" s="4"/>
      <c r="T53" s="4"/>
      <c r="U53" s="4"/>
      <c r="V53" s="4"/>
    </row>
    <row r="54" spans="3:22" x14ac:dyDescent="0.25">
      <c r="C54" s="4"/>
      <c r="D54" s="4"/>
      <c r="E54" s="4"/>
      <c r="F54" s="4"/>
      <c r="G54" s="4"/>
      <c r="H54" s="4"/>
      <c r="I54" s="4"/>
      <c r="J54" s="4"/>
      <c r="K54" s="4"/>
      <c r="L54" s="4"/>
      <c r="M54" s="4"/>
      <c r="N54" s="4"/>
      <c r="O54" s="4"/>
      <c r="P54" s="4"/>
      <c r="Q54" s="4"/>
      <c r="R54" s="4"/>
      <c r="S54" s="4"/>
      <c r="T54" s="4"/>
      <c r="U54" s="4"/>
      <c r="V54" s="4"/>
    </row>
    <row r="55" spans="3:22" x14ac:dyDescent="0.25">
      <c r="C55" s="4"/>
      <c r="D55" s="4"/>
      <c r="E55" s="4"/>
      <c r="F55" s="4"/>
      <c r="G55" s="4"/>
      <c r="H55" s="4"/>
      <c r="I55" s="4"/>
      <c r="J55" s="4"/>
      <c r="K55" s="4"/>
      <c r="L55" s="4"/>
      <c r="M55" s="4"/>
      <c r="N55" s="4"/>
      <c r="O55" s="4"/>
      <c r="P55" s="4"/>
      <c r="Q55" s="4"/>
      <c r="R55" s="4"/>
      <c r="S55" s="4"/>
      <c r="T55" s="4"/>
      <c r="U55" s="4"/>
      <c r="V55" s="4"/>
    </row>
    <row r="56" spans="3:22" x14ac:dyDescent="0.25">
      <c r="C56" s="4"/>
      <c r="D56" s="4"/>
      <c r="E56" s="4"/>
      <c r="F56" s="4"/>
      <c r="G56" s="4"/>
      <c r="H56" s="4"/>
      <c r="I56" s="4"/>
      <c r="J56" s="4"/>
      <c r="K56" s="4"/>
      <c r="L56" s="4"/>
      <c r="M56" s="4"/>
      <c r="N56" s="4"/>
      <c r="O56" s="4"/>
      <c r="P56" s="4"/>
      <c r="Q56" s="4"/>
      <c r="R56" s="4"/>
      <c r="S56" s="4"/>
      <c r="T56" s="4"/>
      <c r="U56" s="4"/>
      <c r="V56" s="4"/>
    </row>
    <row r="57" spans="3:22" x14ac:dyDescent="0.25">
      <c r="C57" s="4"/>
      <c r="D57" s="4"/>
      <c r="E57" s="4"/>
      <c r="F57" s="4"/>
      <c r="G57" s="4"/>
      <c r="H57" s="4"/>
      <c r="I57" s="4"/>
      <c r="J57" s="4"/>
      <c r="K57" s="4"/>
      <c r="L57" s="4"/>
      <c r="M57" s="4"/>
      <c r="N57" s="4"/>
      <c r="O57" s="4"/>
      <c r="P57" s="4"/>
      <c r="Q57" s="4"/>
      <c r="R57" s="4"/>
      <c r="S57" s="4"/>
      <c r="T57" s="4"/>
      <c r="U57" s="4"/>
      <c r="V57" s="4"/>
    </row>
    <row r="58" spans="3:22" x14ac:dyDescent="0.25">
      <c r="C58" s="4"/>
      <c r="D58" s="4"/>
      <c r="E58" s="4"/>
      <c r="F58" s="4"/>
      <c r="G58" s="4"/>
      <c r="H58" s="4"/>
      <c r="I58" s="4"/>
      <c r="J58" s="4"/>
      <c r="K58" s="4"/>
      <c r="L58" s="4"/>
      <c r="M58" s="4"/>
      <c r="N58" s="4"/>
      <c r="O58" s="4"/>
      <c r="P58" s="4"/>
      <c r="Q58" s="4"/>
      <c r="R58" s="4"/>
      <c r="S58" s="4"/>
      <c r="T58" s="4"/>
      <c r="U58" s="4"/>
      <c r="V58" s="4"/>
    </row>
    <row r="59" spans="3:22" x14ac:dyDescent="0.25">
      <c r="C59" s="4"/>
      <c r="D59" s="4"/>
      <c r="E59" s="4"/>
      <c r="F59" s="4"/>
      <c r="G59" s="4"/>
      <c r="H59" s="4"/>
      <c r="I59" s="4"/>
      <c r="J59" s="4"/>
      <c r="K59" s="4"/>
      <c r="L59" s="4"/>
      <c r="M59" s="4"/>
      <c r="N59" s="4"/>
      <c r="O59" s="4"/>
      <c r="P59" s="4"/>
      <c r="Q59" s="4"/>
      <c r="R59" s="4"/>
      <c r="S59" s="4"/>
      <c r="T59" s="4"/>
      <c r="U59" s="4"/>
      <c r="V59" s="4"/>
    </row>
    <row r="60" spans="3:22" x14ac:dyDescent="0.25">
      <c r="C60" s="4"/>
      <c r="D60" s="4"/>
      <c r="E60" s="4"/>
      <c r="F60" s="4"/>
      <c r="G60" s="4"/>
      <c r="H60" s="4"/>
      <c r="I60" s="4"/>
      <c r="J60" s="4"/>
      <c r="K60" s="4"/>
      <c r="L60" s="4"/>
      <c r="M60" s="4"/>
      <c r="N60" s="4"/>
      <c r="O60" s="4"/>
      <c r="P60" s="4"/>
      <c r="Q60" s="4"/>
      <c r="R60" s="4"/>
      <c r="S60" s="4"/>
      <c r="T60" s="4"/>
      <c r="U60" s="4"/>
      <c r="V60" s="4"/>
    </row>
    <row r="61" spans="3:22" x14ac:dyDescent="0.25">
      <c r="C61" s="4"/>
      <c r="D61" s="4"/>
      <c r="E61" s="4"/>
      <c r="F61" s="4"/>
      <c r="G61" s="4"/>
      <c r="H61" s="4"/>
      <c r="I61" s="4"/>
      <c r="J61" s="4"/>
      <c r="K61" s="4"/>
      <c r="L61" s="4"/>
      <c r="M61" s="4"/>
      <c r="N61" s="4"/>
      <c r="O61" s="4"/>
      <c r="P61" s="4"/>
      <c r="Q61" s="4"/>
      <c r="R61" s="4"/>
      <c r="S61" s="4"/>
      <c r="T61" s="4"/>
      <c r="U61" s="4"/>
      <c r="V61" s="4"/>
    </row>
    <row r="62" spans="3:22" x14ac:dyDescent="0.25">
      <c r="C62" s="4"/>
      <c r="D62" s="4"/>
      <c r="E62" s="4"/>
      <c r="F62" s="4"/>
      <c r="G62" s="4"/>
      <c r="H62" s="4"/>
      <c r="I62" s="4"/>
      <c r="J62" s="4"/>
      <c r="K62" s="4"/>
      <c r="L62" s="4"/>
      <c r="M62" s="4"/>
      <c r="N62" s="4"/>
      <c r="O62" s="4"/>
      <c r="P62" s="4"/>
      <c r="Q62" s="4"/>
      <c r="R62" s="4"/>
      <c r="S62" s="4"/>
      <c r="T62" s="4"/>
      <c r="U62" s="4"/>
      <c r="V62" s="4"/>
    </row>
    <row r="63" spans="3:22" x14ac:dyDescent="0.25">
      <c r="C63" s="4"/>
      <c r="D63" s="4"/>
      <c r="E63" s="4"/>
      <c r="F63" s="4"/>
      <c r="G63" s="4"/>
      <c r="H63" s="4"/>
      <c r="I63" s="4"/>
      <c r="J63" s="4"/>
      <c r="K63" s="4"/>
      <c r="L63" s="4"/>
      <c r="M63" s="4"/>
      <c r="N63" s="4"/>
      <c r="O63" s="4"/>
      <c r="P63" s="4"/>
      <c r="Q63" s="4"/>
      <c r="R63" s="4"/>
      <c r="S63" s="4"/>
      <c r="T63" s="4"/>
      <c r="U63" s="4"/>
      <c r="V63" s="4"/>
    </row>
    <row r="64" spans="3:22" x14ac:dyDescent="0.25">
      <c r="C64" s="4"/>
      <c r="D64" s="4"/>
      <c r="E64" s="4"/>
      <c r="F64" s="4"/>
      <c r="G64" s="4"/>
      <c r="H64" s="4"/>
      <c r="I64" s="4"/>
      <c r="J64" s="4"/>
      <c r="K64" s="4"/>
      <c r="L64" s="4"/>
      <c r="M64" s="4"/>
      <c r="N64" s="4"/>
      <c r="O64" s="4"/>
      <c r="P64" s="4"/>
      <c r="Q64" s="4"/>
      <c r="R64" s="4"/>
      <c r="S64" s="4"/>
      <c r="T64" s="4"/>
      <c r="U64" s="4"/>
      <c r="V64" s="4"/>
    </row>
    <row r="65" spans="3:22" x14ac:dyDescent="0.25">
      <c r="C65" s="4"/>
      <c r="D65" s="4"/>
      <c r="E65" s="4"/>
      <c r="F65" s="4"/>
      <c r="G65" s="4"/>
      <c r="H65" s="4"/>
      <c r="I65" s="4"/>
      <c r="J65" s="4"/>
      <c r="K65" s="4"/>
      <c r="L65" s="4"/>
      <c r="M65" s="4"/>
      <c r="N65" s="4"/>
      <c r="O65" s="4"/>
      <c r="P65" s="4"/>
      <c r="Q65" s="4"/>
      <c r="R65" s="4"/>
      <c r="S65" s="4"/>
      <c r="T65" s="4"/>
      <c r="U65" s="4"/>
      <c r="V65" s="4"/>
    </row>
    <row r="66" spans="3:22" x14ac:dyDescent="0.25">
      <c r="C66" s="4"/>
      <c r="D66" s="4"/>
      <c r="E66" s="4"/>
      <c r="F66" s="4"/>
      <c r="G66" s="4"/>
      <c r="H66" s="4"/>
      <c r="I66" s="4"/>
      <c r="J66" s="4"/>
      <c r="K66" s="4"/>
      <c r="L66" s="4"/>
      <c r="M66" s="4"/>
      <c r="N66" s="4"/>
      <c r="O66" s="4"/>
      <c r="P66" s="4"/>
      <c r="Q66" s="4"/>
      <c r="R66" s="4"/>
      <c r="S66" s="4"/>
      <c r="T66" s="4"/>
      <c r="U66" s="4"/>
      <c r="V66" s="4"/>
    </row>
    <row r="67" spans="3:22" x14ac:dyDescent="0.25">
      <c r="C67" s="4"/>
      <c r="D67" s="4"/>
      <c r="E67" s="4"/>
      <c r="F67" s="4"/>
      <c r="G67" s="4"/>
      <c r="H67" s="4"/>
      <c r="I67" s="4"/>
      <c r="J67" s="4"/>
      <c r="K67" s="4"/>
      <c r="L67" s="4"/>
      <c r="M67" s="4"/>
      <c r="N67" s="4"/>
      <c r="O67" s="4"/>
      <c r="P67" s="4"/>
      <c r="Q67" s="4"/>
      <c r="R67" s="4"/>
      <c r="S67" s="4"/>
      <c r="T67" s="4"/>
      <c r="U67" s="4"/>
      <c r="V67" s="4"/>
    </row>
    <row r="68" spans="3:22" x14ac:dyDescent="0.25">
      <c r="C68" s="4"/>
      <c r="D68" s="4"/>
      <c r="E68" s="4"/>
      <c r="F68" s="4"/>
      <c r="G68" s="4"/>
      <c r="H68" s="4"/>
      <c r="I68" s="4"/>
      <c r="J68" s="4"/>
      <c r="K68" s="4"/>
      <c r="L68" s="4"/>
      <c r="M68" s="4"/>
      <c r="N68" s="4"/>
      <c r="O68" s="4"/>
      <c r="P68" s="4"/>
      <c r="Q68" s="4"/>
      <c r="R68" s="4"/>
      <c r="S68" s="4"/>
      <c r="T68" s="4"/>
      <c r="U68" s="4"/>
      <c r="V68" s="4"/>
    </row>
    <row r="69" spans="3:22" x14ac:dyDescent="0.25">
      <c r="C69" s="4"/>
      <c r="D69" s="4"/>
      <c r="E69" s="4"/>
      <c r="F69" s="4"/>
      <c r="G69" s="4"/>
      <c r="H69" s="4"/>
      <c r="I69" s="4"/>
      <c r="J69" s="4"/>
      <c r="K69" s="4"/>
      <c r="L69" s="4"/>
      <c r="M69" s="4"/>
      <c r="N69" s="4"/>
      <c r="O69" s="4"/>
      <c r="P69" s="4"/>
      <c r="Q69" s="4"/>
      <c r="R69" s="4"/>
      <c r="S69" s="4"/>
      <c r="T69" s="4"/>
      <c r="U69" s="4"/>
      <c r="V69" s="4"/>
    </row>
    <row r="70" spans="3:22" x14ac:dyDescent="0.25">
      <c r="C70" s="4"/>
      <c r="D70" s="4"/>
      <c r="E70" s="4"/>
      <c r="F70" s="4"/>
      <c r="G70" s="4"/>
      <c r="H70" s="4"/>
      <c r="I70" s="4"/>
      <c r="J70" s="4"/>
      <c r="K70" s="4"/>
      <c r="L70" s="4"/>
      <c r="M70" s="4"/>
      <c r="N70" s="4"/>
      <c r="O70" s="4"/>
      <c r="P70" s="4"/>
      <c r="Q70" s="4"/>
      <c r="R70" s="4"/>
      <c r="S70" s="4"/>
      <c r="T70" s="4"/>
      <c r="U70" s="4"/>
      <c r="V70" s="4"/>
    </row>
    <row r="71" spans="3:22" x14ac:dyDescent="0.25">
      <c r="C71" s="4"/>
      <c r="D71" s="4"/>
      <c r="E71" s="4"/>
      <c r="F71" s="4"/>
      <c r="G71" s="4"/>
      <c r="H71" s="4"/>
      <c r="I71" s="4"/>
      <c r="J71" s="4"/>
      <c r="K71" s="4"/>
      <c r="L71" s="4"/>
      <c r="M71" s="4"/>
      <c r="N71" s="4"/>
      <c r="O71" s="4"/>
      <c r="P71" s="4"/>
      <c r="Q71" s="4"/>
      <c r="R71" s="4"/>
      <c r="S71" s="4"/>
      <c r="T71" s="4"/>
      <c r="U71" s="4"/>
      <c r="V71" s="4"/>
    </row>
    <row r="72" spans="3:22" x14ac:dyDescent="0.25">
      <c r="C72" s="4"/>
      <c r="D72" s="4"/>
      <c r="E72" s="4"/>
      <c r="F72" s="4"/>
      <c r="G72" s="4"/>
      <c r="H72" s="4"/>
      <c r="I72" s="4"/>
      <c r="J72" s="4"/>
      <c r="K72" s="4"/>
      <c r="L72" s="4"/>
      <c r="M72" s="4"/>
      <c r="N72" s="4"/>
      <c r="O72" s="4"/>
      <c r="P72" s="4"/>
      <c r="Q72" s="4"/>
      <c r="R72" s="4"/>
      <c r="S72" s="4"/>
      <c r="T72" s="4"/>
      <c r="U72" s="4"/>
      <c r="V72" s="4"/>
    </row>
    <row r="73" spans="3:22" x14ac:dyDescent="0.25">
      <c r="C73" s="4"/>
      <c r="D73" s="4"/>
      <c r="E73" s="4"/>
      <c r="F73" s="4"/>
      <c r="G73" s="4"/>
      <c r="H73" s="4"/>
      <c r="I73" s="4"/>
      <c r="J73" s="4"/>
      <c r="K73" s="4"/>
      <c r="L73" s="4"/>
      <c r="M73" s="4"/>
      <c r="N73" s="4"/>
      <c r="O73" s="4"/>
      <c r="P73" s="4"/>
      <c r="Q73" s="4"/>
      <c r="R73" s="4"/>
      <c r="S73" s="4"/>
      <c r="T73" s="4"/>
      <c r="U73" s="4"/>
      <c r="V73" s="4"/>
    </row>
    <row r="74" spans="3:22" x14ac:dyDescent="0.25">
      <c r="C74" s="4"/>
      <c r="D74" s="4"/>
      <c r="E74" s="4"/>
      <c r="F74" s="4"/>
      <c r="G74" s="4"/>
      <c r="H74" s="4"/>
      <c r="I74" s="4"/>
      <c r="J74" s="4"/>
      <c r="K74" s="4"/>
      <c r="L74" s="4"/>
      <c r="M74" s="4"/>
      <c r="N74" s="4"/>
      <c r="O74" s="4"/>
      <c r="P74" s="4"/>
      <c r="Q74" s="4"/>
      <c r="R74" s="4"/>
      <c r="S74" s="4"/>
      <c r="T74" s="4"/>
      <c r="U74" s="4"/>
      <c r="V74" s="4"/>
    </row>
    <row r="75" spans="3:22" x14ac:dyDescent="0.25">
      <c r="C75" s="4"/>
      <c r="D75" s="4"/>
      <c r="E75" s="4"/>
      <c r="F75" s="4"/>
      <c r="G75" s="4"/>
      <c r="H75" s="4"/>
      <c r="I75" s="4"/>
      <c r="J75" s="4"/>
      <c r="K75" s="4"/>
      <c r="L75" s="4"/>
      <c r="M75" s="4"/>
      <c r="N75" s="4"/>
      <c r="O75" s="4"/>
      <c r="P75" s="4"/>
      <c r="Q75" s="4"/>
      <c r="R75" s="4"/>
      <c r="S75" s="4"/>
      <c r="T75" s="4"/>
      <c r="U75" s="4"/>
      <c r="V75" s="4"/>
    </row>
    <row r="76" spans="3:22" x14ac:dyDescent="0.25">
      <c r="C76" s="4"/>
      <c r="D76" s="4"/>
      <c r="E76" s="4"/>
      <c r="F76" s="4"/>
      <c r="G76" s="4"/>
      <c r="H76" s="4"/>
      <c r="I76" s="4"/>
      <c r="J76" s="4"/>
      <c r="K76" s="4"/>
      <c r="L76" s="4"/>
      <c r="M76" s="4"/>
      <c r="N76" s="4"/>
      <c r="O76" s="4"/>
      <c r="P76" s="4"/>
      <c r="Q76" s="4"/>
      <c r="R76" s="4"/>
      <c r="S76" s="4"/>
      <c r="T76" s="4"/>
      <c r="U76" s="4"/>
      <c r="V76" s="4"/>
    </row>
    <row r="77" spans="3:22" x14ac:dyDescent="0.25">
      <c r="C77" s="4"/>
      <c r="D77" s="4"/>
      <c r="E77" s="4"/>
      <c r="F77" s="4"/>
      <c r="G77" s="4"/>
      <c r="H77" s="4"/>
      <c r="I77" s="4"/>
      <c r="J77" s="4"/>
      <c r="K77" s="4"/>
      <c r="L77" s="4"/>
      <c r="M77" s="4"/>
      <c r="N77" s="4"/>
      <c r="O77" s="4"/>
      <c r="P77" s="4"/>
      <c r="Q77" s="4"/>
      <c r="R77" s="4"/>
      <c r="S77" s="4"/>
      <c r="T77" s="4"/>
      <c r="U77" s="4"/>
      <c r="V77" s="4"/>
    </row>
    <row r="78" spans="3:22" x14ac:dyDescent="0.25">
      <c r="C78" s="4"/>
      <c r="D78" s="4"/>
      <c r="E78" s="4"/>
      <c r="F78" s="4"/>
      <c r="G78" s="4"/>
      <c r="H78" s="4"/>
      <c r="I78" s="4"/>
      <c r="J78" s="4"/>
      <c r="K78" s="4"/>
      <c r="L78" s="4"/>
      <c r="M78" s="4"/>
      <c r="N78" s="4"/>
      <c r="O78" s="4"/>
      <c r="P78" s="4"/>
      <c r="Q78" s="4"/>
      <c r="R78" s="4"/>
      <c r="S78" s="4"/>
      <c r="T78" s="4"/>
      <c r="U78" s="4"/>
      <c r="V78" s="4"/>
    </row>
    <row r="79" spans="3:22" x14ac:dyDescent="0.25">
      <c r="C79" s="4"/>
      <c r="D79" s="4"/>
      <c r="E79" s="4"/>
      <c r="F79" s="4"/>
      <c r="G79" s="4"/>
      <c r="H79" s="4"/>
      <c r="I79" s="4"/>
      <c r="J79" s="4"/>
      <c r="K79" s="4"/>
      <c r="L79" s="4"/>
      <c r="M79" s="4"/>
      <c r="N79" s="4"/>
      <c r="O79" s="4"/>
      <c r="P79" s="4"/>
      <c r="Q79" s="4"/>
      <c r="R79" s="4"/>
      <c r="S79" s="4"/>
      <c r="T79" s="4"/>
      <c r="U79" s="4"/>
      <c r="V79" s="4"/>
    </row>
    <row r="80" spans="3:22" x14ac:dyDescent="0.25">
      <c r="C80" s="4"/>
      <c r="D80" s="4"/>
      <c r="E80" s="4"/>
      <c r="F80" s="4"/>
      <c r="G80" s="4"/>
      <c r="H80" s="4"/>
      <c r="I80" s="4"/>
      <c r="J80" s="4"/>
      <c r="K80" s="4"/>
      <c r="L80" s="4"/>
      <c r="M80" s="4"/>
      <c r="N80" s="4"/>
      <c r="O80" s="4"/>
      <c r="P80" s="4"/>
      <c r="Q80" s="4"/>
      <c r="R80" s="4"/>
      <c r="S80" s="4"/>
      <c r="T80" s="4"/>
      <c r="U80" s="4"/>
      <c r="V80" s="4"/>
    </row>
    <row r="81" spans="3:22" x14ac:dyDescent="0.25">
      <c r="C81" s="4"/>
      <c r="D81" s="4"/>
      <c r="E81" s="4"/>
      <c r="F81" s="4"/>
      <c r="G81" s="4"/>
      <c r="H81" s="4"/>
      <c r="I81" s="4"/>
      <c r="J81" s="4"/>
      <c r="K81" s="4"/>
      <c r="L81" s="4"/>
      <c r="M81" s="4"/>
      <c r="N81" s="4"/>
      <c r="O81" s="4"/>
      <c r="P81" s="4"/>
      <c r="Q81" s="4"/>
      <c r="R81" s="4"/>
      <c r="S81" s="4"/>
      <c r="T81" s="4"/>
      <c r="U81" s="4"/>
      <c r="V81" s="4"/>
    </row>
    <row r="82" spans="3:22" x14ac:dyDescent="0.25">
      <c r="C82" s="4"/>
      <c r="D82" s="4"/>
      <c r="E82" s="4"/>
      <c r="F82" s="4"/>
      <c r="G82" s="4"/>
      <c r="H82" s="4"/>
      <c r="I82" s="4"/>
      <c r="J82" s="4"/>
      <c r="K82" s="4"/>
      <c r="L82" s="4"/>
      <c r="M82" s="4"/>
      <c r="N82" s="4"/>
      <c r="O82" s="4"/>
      <c r="P82" s="4"/>
      <c r="Q82" s="4"/>
      <c r="R82" s="4"/>
      <c r="S82" s="4"/>
      <c r="T82" s="4"/>
      <c r="U82" s="4"/>
      <c r="V82" s="4"/>
    </row>
    <row r="83" spans="3:22" x14ac:dyDescent="0.25">
      <c r="C83" s="4"/>
      <c r="D83" s="4"/>
      <c r="E83" s="4"/>
      <c r="F83" s="4"/>
      <c r="G83" s="4"/>
      <c r="H83" s="4"/>
      <c r="I83" s="4"/>
      <c r="J83" s="4"/>
      <c r="K83" s="4"/>
      <c r="L83" s="4"/>
      <c r="M83" s="4"/>
      <c r="N83" s="4"/>
      <c r="O83" s="4"/>
      <c r="P83" s="4"/>
      <c r="Q83" s="4"/>
      <c r="R83" s="4"/>
      <c r="S83" s="4"/>
      <c r="T83" s="4"/>
      <c r="U83" s="4"/>
      <c r="V83" s="4"/>
    </row>
    <row r="84" spans="3:22" x14ac:dyDescent="0.25">
      <c r="C84" s="4"/>
      <c r="D84" s="4"/>
      <c r="E84" s="4"/>
      <c r="F84" s="4"/>
      <c r="G84" s="4"/>
      <c r="H84" s="4"/>
      <c r="I84" s="4"/>
      <c r="J84" s="4"/>
      <c r="K84" s="4"/>
      <c r="L84" s="4"/>
      <c r="M84" s="4"/>
      <c r="N84" s="4"/>
      <c r="O84" s="4"/>
      <c r="P84" s="4"/>
      <c r="Q84" s="4"/>
      <c r="R84" s="4"/>
      <c r="S84" s="4"/>
      <c r="T84" s="4"/>
      <c r="U84" s="4"/>
      <c r="V84" s="4"/>
    </row>
    <row r="85" spans="3:22" x14ac:dyDescent="0.25">
      <c r="C85" s="4"/>
      <c r="D85" s="4"/>
      <c r="E85" s="4"/>
      <c r="F85" s="4"/>
      <c r="G85" s="4"/>
      <c r="H85" s="4"/>
      <c r="I85" s="4"/>
      <c r="J85" s="4"/>
      <c r="K85" s="4"/>
      <c r="L85" s="4"/>
      <c r="M85" s="4"/>
      <c r="N85" s="4"/>
      <c r="O85" s="4"/>
      <c r="P85" s="4"/>
      <c r="Q85" s="4"/>
      <c r="R85" s="4"/>
      <c r="S85" s="4"/>
      <c r="T85" s="4"/>
      <c r="U85" s="4"/>
      <c r="V85" s="4"/>
    </row>
    <row r="86" spans="3:22" x14ac:dyDescent="0.25">
      <c r="C86" s="4"/>
      <c r="D86" s="4"/>
      <c r="E86" s="4"/>
      <c r="F86" s="4"/>
      <c r="G86" s="4"/>
      <c r="H86" s="4"/>
      <c r="I86" s="4"/>
      <c r="J86" s="4"/>
      <c r="K86" s="4"/>
      <c r="L86" s="4"/>
      <c r="M86" s="4"/>
      <c r="N86" s="4"/>
      <c r="O86" s="4"/>
      <c r="P86" s="4"/>
      <c r="Q86" s="4"/>
      <c r="R86" s="4"/>
      <c r="S86" s="4"/>
      <c r="T86" s="4"/>
      <c r="U86" s="4"/>
      <c r="V86" s="4"/>
    </row>
    <row r="87" spans="3:22" x14ac:dyDescent="0.25">
      <c r="C87" s="4"/>
      <c r="D87" s="4"/>
      <c r="E87" s="4"/>
      <c r="F87" s="4"/>
      <c r="G87" s="4"/>
      <c r="H87" s="4"/>
      <c r="I87" s="4"/>
      <c r="J87" s="4"/>
      <c r="K87" s="4"/>
      <c r="L87" s="4"/>
      <c r="M87" s="4"/>
      <c r="N87" s="4"/>
      <c r="O87" s="4"/>
      <c r="P87" s="4"/>
      <c r="Q87" s="4"/>
      <c r="R87" s="4"/>
      <c r="S87" s="4"/>
      <c r="T87" s="4"/>
      <c r="U87" s="4"/>
      <c r="V87" s="4"/>
    </row>
    <row r="88" spans="3:22" x14ac:dyDescent="0.25">
      <c r="C88" s="4"/>
      <c r="D88" s="4"/>
      <c r="E88" s="4"/>
      <c r="F88" s="4"/>
      <c r="G88" s="4"/>
      <c r="H88" s="4"/>
      <c r="I88" s="4"/>
      <c r="J88" s="4"/>
      <c r="K88" s="4"/>
      <c r="L88" s="4"/>
      <c r="M88" s="4"/>
      <c r="N88" s="4"/>
      <c r="O88" s="4"/>
      <c r="P88" s="4"/>
      <c r="Q88" s="4"/>
      <c r="R88" s="4"/>
      <c r="S88" s="4"/>
      <c r="T88" s="4"/>
      <c r="U88" s="4"/>
      <c r="V88" s="4"/>
    </row>
    <row r="89" spans="3:22" x14ac:dyDescent="0.25">
      <c r="C89" s="4"/>
      <c r="D89" s="4"/>
      <c r="E89" s="4"/>
      <c r="F89" s="4"/>
      <c r="G89" s="4"/>
      <c r="H89" s="4"/>
      <c r="I89" s="4"/>
      <c r="J89" s="4"/>
      <c r="K89" s="4"/>
      <c r="L89" s="4"/>
      <c r="M89" s="4"/>
      <c r="N89" s="4"/>
      <c r="O89" s="4"/>
      <c r="P89" s="4"/>
      <c r="Q89" s="4"/>
      <c r="R89" s="4"/>
      <c r="S89" s="4"/>
      <c r="T89" s="4"/>
      <c r="U89" s="4"/>
      <c r="V89" s="4"/>
    </row>
    <row r="90" spans="3:22" x14ac:dyDescent="0.25">
      <c r="C90" s="4"/>
      <c r="D90" s="4"/>
      <c r="E90" s="4"/>
      <c r="F90" s="4"/>
      <c r="G90" s="4"/>
      <c r="H90" s="4"/>
      <c r="I90" s="4"/>
      <c r="J90" s="4"/>
      <c r="K90" s="4"/>
      <c r="L90" s="4"/>
      <c r="M90" s="4"/>
      <c r="N90" s="4"/>
      <c r="O90" s="4"/>
      <c r="P90" s="4"/>
      <c r="Q90" s="4"/>
      <c r="R90" s="4"/>
      <c r="S90" s="4"/>
      <c r="T90" s="4"/>
      <c r="U90" s="4"/>
      <c r="V90" s="4"/>
    </row>
    <row r="91" spans="3:22" x14ac:dyDescent="0.25">
      <c r="C91" s="4"/>
      <c r="D91" s="4"/>
      <c r="E91" s="4"/>
      <c r="F91" s="4"/>
      <c r="G91" s="4"/>
      <c r="H91" s="4"/>
      <c r="I91" s="4"/>
      <c r="J91" s="4"/>
      <c r="K91" s="4"/>
      <c r="L91" s="4"/>
      <c r="M91" s="4"/>
      <c r="N91" s="4"/>
      <c r="O91" s="4"/>
      <c r="P91" s="4"/>
      <c r="Q91" s="4"/>
      <c r="R91" s="4"/>
      <c r="S91" s="4"/>
      <c r="T91" s="4"/>
      <c r="U91" s="4"/>
      <c r="V91" s="4"/>
    </row>
    <row r="92" spans="3:22" x14ac:dyDescent="0.25">
      <c r="C92" s="4"/>
      <c r="D92" s="4"/>
      <c r="E92" s="4"/>
      <c r="F92" s="4"/>
      <c r="G92" s="4"/>
      <c r="H92" s="4"/>
      <c r="I92" s="4"/>
      <c r="J92" s="4"/>
      <c r="K92" s="4"/>
      <c r="L92" s="4"/>
      <c r="M92" s="4"/>
      <c r="N92" s="4"/>
      <c r="O92" s="4"/>
      <c r="P92" s="4"/>
      <c r="Q92" s="4"/>
      <c r="R92" s="4"/>
      <c r="S92" s="4"/>
      <c r="T92" s="4"/>
      <c r="U92" s="4"/>
      <c r="V92" s="4"/>
    </row>
    <row r="93" spans="3:22" x14ac:dyDescent="0.25">
      <c r="C93" s="4"/>
      <c r="D93" s="4"/>
      <c r="E93" s="4"/>
      <c r="F93" s="4"/>
      <c r="G93" s="4"/>
      <c r="H93" s="4"/>
      <c r="I93" s="4"/>
      <c r="J93" s="4"/>
      <c r="K93" s="4"/>
      <c r="L93" s="4"/>
      <c r="M93" s="4"/>
      <c r="N93" s="4"/>
      <c r="O93" s="4"/>
      <c r="P93" s="4"/>
      <c r="Q93" s="4"/>
      <c r="R93" s="4"/>
      <c r="S93" s="4"/>
      <c r="T93" s="4"/>
      <c r="U93" s="4"/>
      <c r="V93" s="4"/>
    </row>
    <row r="94" spans="3:22" x14ac:dyDescent="0.25">
      <c r="C94" s="4"/>
      <c r="D94" s="4"/>
      <c r="E94" s="4"/>
      <c r="F94" s="4"/>
      <c r="G94" s="4"/>
      <c r="H94" s="4"/>
      <c r="I94" s="4"/>
      <c r="J94" s="4"/>
      <c r="K94" s="4"/>
      <c r="L94" s="4"/>
      <c r="M94" s="4"/>
      <c r="N94" s="4"/>
      <c r="O94" s="4"/>
      <c r="P94" s="4"/>
      <c r="Q94" s="4"/>
      <c r="R94" s="4"/>
      <c r="S94" s="4"/>
      <c r="T94" s="4"/>
      <c r="U94" s="4"/>
      <c r="V94" s="4"/>
    </row>
    <row r="95" spans="3:22" x14ac:dyDescent="0.25">
      <c r="C95" s="4"/>
      <c r="D95" s="4"/>
      <c r="E95" s="4"/>
      <c r="F95" s="4"/>
      <c r="G95" s="4"/>
      <c r="H95" s="4"/>
      <c r="I95" s="4"/>
      <c r="J95" s="4"/>
      <c r="K95" s="4"/>
      <c r="L95" s="4"/>
      <c r="M95" s="4"/>
      <c r="N95" s="4"/>
      <c r="O95" s="4"/>
      <c r="P95" s="4"/>
      <c r="Q95" s="4"/>
      <c r="R95" s="4"/>
      <c r="S95" s="4"/>
      <c r="T95" s="4"/>
      <c r="U95" s="4"/>
      <c r="V95" s="4"/>
    </row>
    <row r="96" spans="3:22" x14ac:dyDescent="0.25">
      <c r="C96" s="4"/>
      <c r="D96" s="4"/>
      <c r="E96" s="4"/>
      <c r="F96" s="4"/>
      <c r="G96" s="4"/>
      <c r="H96" s="4"/>
      <c r="I96" s="4"/>
      <c r="J96" s="4"/>
      <c r="K96" s="4"/>
      <c r="L96" s="4"/>
      <c r="M96" s="4"/>
      <c r="N96" s="4"/>
      <c r="O96" s="4"/>
      <c r="P96" s="4"/>
      <c r="Q96" s="4"/>
      <c r="R96" s="4"/>
      <c r="S96" s="4"/>
      <c r="T96" s="4"/>
      <c r="U96" s="4"/>
      <c r="V96" s="4"/>
    </row>
    <row r="97" spans="3:22" x14ac:dyDescent="0.25">
      <c r="C97" s="4"/>
      <c r="D97" s="4"/>
      <c r="E97" s="4"/>
      <c r="F97" s="4"/>
      <c r="G97" s="4"/>
      <c r="H97" s="4"/>
      <c r="I97" s="4"/>
      <c r="J97" s="4"/>
      <c r="K97" s="4"/>
      <c r="L97" s="4"/>
      <c r="M97" s="4"/>
      <c r="N97" s="4"/>
      <c r="O97" s="4"/>
      <c r="P97" s="4"/>
      <c r="Q97" s="4"/>
      <c r="R97" s="4"/>
      <c r="S97" s="4"/>
      <c r="T97" s="4"/>
      <c r="U97" s="4"/>
      <c r="V97" s="4"/>
    </row>
    <row r="98" spans="3:22" x14ac:dyDescent="0.25">
      <c r="C98" s="4"/>
      <c r="D98" s="4"/>
      <c r="E98" s="4"/>
      <c r="F98" s="4"/>
      <c r="G98" s="4"/>
      <c r="H98" s="4"/>
      <c r="I98" s="4"/>
      <c r="J98" s="4"/>
      <c r="K98" s="4"/>
      <c r="L98" s="4"/>
      <c r="M98" s="4"/>
      <c r="N98" s="4"/>
      <c r="O98" s="4"/>
      <c r="P98" s="4"/>
      <c r="Q98" s="4"/>
      <c r="R98" s="4"/>
      <c r="S98" s="4"/>
      <c r="T98" s="4"/>
      <c r="U98" s="4"/>
      <c r="V98" s="4"/>
    </row>
    <row r="99" spans="3:22" x14ac:dyDescent="0.25">
      <c r="C99" s="4"/>
      <c r="D99" s="4"/>
      <c r="E99" s="4"/>
      <c r="F99" s="4"/>
      <c r="G99" s="4"/>
      <c r="H99" s="4"/>
      <c r="I99" s="4"/>
      <c r="J99" s="4"/>
      <c r="K99" s="4"/>
      <c r="L99" s="4"/>
      <c r="M99" s="4"/>
      <c r="N99" s="4"/>
      <c r="O99" s="4"/>
      <c r="P99" s="4"/>
      <c r="Q99" s="4"/>
      <c r="R99" s="4"/>
      <c r="S99" s="4"/>
      <c r="T99" s="4"/>
      <c r="U99" s="4"/>
      <c r="V99" s="4"/>
    </row>
    <row r="100" spans="3:22" x14ac:dyDescent="0.25">
      <c r="C100" s="4"/>
      <c r="D100" s="4"/>
      <c r="E100" s="4"/>
      <c r="F100" s="4"/>
      <c r="G100" s="4"/>
      <c r="H100" s="4"/>
      <c r="I100" s="4"/>
      <c r="J100" s="4"/>
      <c r="K100" s="4"/>
      <c r="L100" s="4"/>
      <c r="M100" s="4"/>
      <c r="N100" s="4"/>
      <c r="O100" s="4"/>
      <c r="P100" s="4"/>
      <c r="Q100" s="4"/>
      <c r="R100" s="4"/>
      <c r="S100" s="4"/>
      <c r="T100" s="4"/>
      <c r="U100" s="4"/>
      <c r="V100" s="4"/>
    </row>
    <row r="101" spans="3:22" x14ac:dyDescent="0.25">
      <c r="C101" s="4"/>
      <c r="D101" s="4"/>
      <c r="E101" s="4"/>
      <c r="F101" s="4"/>
      <c r="G101" s="4"/>
      <c r="H101" s="4"/>
      <c r="I101" s="4"/>
      <c r="J101" s="4"/>
      <c r="K101" s="4"/>
      <c r="L101" s="4"/>
      <c r="M101" s="4"/>
      <c r="N101" s="4"/>
      <c r="O101" s="4"/>
      <c r="P101" s="4"/>
      <c r="Q101" s="4"/>
      <c r="R101" s="4"/>
      <c r="S101" s="4"/>
      <c r="T101" s="4"/>
      <c r="U101" s="4"/>
      <c r="V101" s="4"/>
    </row>
    <row r="102" spans="3:22" x14ac:dyDescent="0.25">
      <c r="C102" s="4"/>
      <c r="D102" s="4"/>
      <c r="E102" s="4"/>
      <c r="F102" s="4"/>
      <c r="G102" s="4"/>
      <c r="H102" s="4"/>
      <c r="I102" s="4"/>
      <c r="J102" s="4"/>
      <c r="K102" s="4"/>
      <c r="L102" s="4"/>
      <c r="M102" s="4"/>
      <c r="N102" s="4"/>
      <c r="O102" s="4"/>
      <c r="P102" s="4"/>
      <c r="Q102" s="4"/>
      <c r="R102" s="4"/>
      <c r="S102" s="4"/>
      <c r="T102" s="4"/>
      <c r="U102" s="4"/>
      <c r="V102" s="4"/>
    </row>
    <row r="103" spans="3:22" x14ac:dyDescent="0.25">
      <c r="C103" s="4"/>
      <c r="D103" s="4"/>
      <c r="E103" s="4"/>
      <c r="F103" s="4"/>
      <c r="G103" s="4"/>
      <c r="H103" s="4"/>
      <c r="I103" s="4"/>
      <c r="J103" s="4"/>
      <c r="K103" s="4"/>
      <c r="L103" s="4"/>
      <c r="M103" s="4"/>
      <c r="N103" s="4"/>
      <c r="O103" s="4"/>
      <c r="P103" s="4"/>
      <c r="Q103" s="4"/>
      <c r="R103" s="4"/>
      <c r="S103" s="4"/>
      <c r="T103" s="4"/>
      <c r="U103" s="4"/>
      <c r="V103" s="4"/>
    </row>
    <row r="104" spans="3:22" x14ac:dyDescent="0.25">
      <c r="C104" s="4"/>
      <c r="D104" s="4"/>
      <c r="E104" s="4"/>
      <c r="F104" s="4"/>
      <c r="G104" s="4"/>
      <c r="H104" s="4"/>
      <c r="I104" s="4"/>
      <c r="J104" s="4"/>
      <c r="K104" s="4"/>
      <c r="L104" s="4"/>
      <c r="M104" s="4"/>
      <c r="N104" s="4"/>
      <c r="O104" s="4"/>
      <c r="P104" s="4"/>
      <c r="Q104" s="4"/>
      <c r="R104" s="4"/>
      <c r="S104" s="4"/>
      <c r="T104" s="4"/>
      <c r="U104" s="4"/>
      <c r="V104" s="4"/>
    </row>
    <row r="105" spans="3:22" x14ac:dyDescent="0.25">
      <c r="C105" s="4"/>
      <c r="D105" s="4"/>
      <c r="E105" s="4"/>
      <c r="F105" s="4"/>
      <c r="G105" s="4"/>
      <c r="H105" s="4"/>
      <c r="I105" s="4"/>
      <c r="J105" s="4"/>
      <c r="K105" s="4"/>
      <c r="L105" s="4"/>
      <c r="M105" s="4"/>
      <c r="N105" s="4"/>
      <c r="O105" s="4"/>
      <c r="P105" s="4"/>
      <c r="Q105" s="4"/>
      <c r="R105" s="4"/>
      <c r="S105" s="4"/>
      <c r="T105" s="4"/>
      <c r="U105" s="4"/>
      <c r="V105" s="4"/>
    </row>
    <row r="106" spans="3:22" x14ac:dyDescent="0.25">
      <c r="C106" s="4"/>
      <c r="D106" s="4"/>
      <c r="E106" s="4"/>
      <c r="F106" s="4"/>
      <c r="G106" s="4"/>
      <c r="H106" s="4"/>
      <c r="I106" s="4"/>
      <c r="J106" s="4"/>
      <c r="K106" s="4"/>
      <c r="L106" s="4"/>
      <c r="M106" s="4"/>
      <c r="N106" s="4"/>
      <c r="O106" s="4"/>
      <c r="P106" s="4"/>
      <c r="Q106" s="4"/>
      <c r="R106" s="4"/>
      <c r="S106" s="4"/>
      <c r="T106" s="4"/>
      <c r="U106" s="4"/>
      <c r="V106" s="4"/>
    </row>
    <row r="107" spans="3:22" x14ac:dyDescent="0.25">
      <c r="C107" s="4"/>
      <c r="D107" s="4"/>
      <c r="E107" s="4"/>
      <c r="F107" s="4"/>
      <c r="G107" s="4"/>
      <c r="H107" s="4"/>
      <c r="I107" s="4"/>
      <c r="J107" s="4"/>
      <c r="K107" s="4"/>
      <c r="L107" s="4"/>
      <c r="M107" s="4"/>
      <c r="N107" s="4"/>
      <c r="O107" s="4"/>
      <c r="P107" s="4"/>
      <c r="Q107" s="4"/>
      <c r="R107" s="4"/>
      <c r="S107" s="4"/>
      <c r="T107" s="4"/>
      <c r="U107" s="4"/>
      <c r="V107" s="4"/>
    </row>
    <row r="108" spans="3:22" x14ac:dyDescent="0.25">
      <c r="C108" s="4"/>
      <c r="D108" s="4"/>
      <c r="E108" s="4"/>
      <c r="F108" s="4"/>
      <c r="G108" s="4"/>
      <c r="H108" s="4"/>
      <c r="I108" s="4"/>
      <c r="J108" s="4"/>
      <c r="K108" s="4"/>
      <c r="L108" s="4"/>
      <c r="M108" s="4"/>
      <c r="N108" s="4"/>
      <c r="O108" s="4"/>
      <c r="P108" s="4"/>
      <c r="Q108" s="4"/>
      <c r="R108" s="4"/>
      <c r="S108" s="4"/>
      <c r="T108" s="4"/>
      <c r="U108" s="4"/>
      <c r="V108" s="4"/>
    </row>
    <row r="109" spans="3:22" x14ac:dyDescent="0.25">
      <c r="C109" s="4"/>
      <c r="D109" s="4"/>
      <c r="E109" s="4"/>
      <c r="F109" s="4"/>
      <c r="G109" s="4"/>
      <c r="H109" s="4"/>
      <c r="I109" s="4"/>
      <c r="J109" s="4"/>
      <c r="K109" s="4"/>
      <c r="L109" s="4"/>
      <c r="M109" s="4"/>
      <c r="N109" s="4"/>
      <c r="O109" s="4"/>
      <c r="P109" s="4"/>
      <c r="Q109" s="4"/>
      <c r="R109" s="4"/>
      <c r="S109" s="4"/>
      <c r="T109" s="4"/>
      <c r="U109" s="4"/>
      <c r="V109" s="4"/>
    </row>
    <row r="110" spans="3:22" x14ac:dyDescent="0.25">
      <c r="C110" s="4"/>
      <c r="D110" s="4"/>
      <c r="E110" s="4"/>
      <c r="F110" s="4"/>
      <c r="G110" s="4"/>
      <c r="H110" s="4"/>
      <c r="I110" s="4"/>
      <c r="J110" s="4"/>
      <c r="K110" s="4"/>
      <c r="L110" s="4"/>
      <c r="M110" s="4"/>
      <c r="N110" s="4"/>
      <c r="O110" s="4"/>
      <c r="P110" s="4"/>
      <c r="Q110" s="4"/>
      <c r="R110" s="4"/>
      <c r="S110" s="4"/>
      <c r="T110" s="4"/>
      <c r="U110" s="4"/>
      <c r="V110" s="4"/>
    </row>
    <row r="111" spans="3:22" x14ac:dyDescent="0.25">
      <c r="C111" s="4"/>
      <c r="D111" s="4"/>
      <c r="E111" s="4"/>
      <c r="F111" s="4"/>
      <c r="G111" s="4"/>
      <c r="H111" s="4"/>
      <c r="I111" s="4"/>
      <c r="J111" s="4"/>
      <c r="K111" s="4"/>
      <c r="L111" s="4"/>
      <c r="M111" s="4"/>
      <c r="N111" s="4"/>
      <c r="O111" s="4"/>
      <c r="P111" s="4"/>
      <c r="Q111" s="4"/>
      <c r="R111" s="4"/>
      <c r="S111" s="4"/>
      <c r="T111" s="4"/>
      <c r="U111" s="4"/>
      <c r="V111" s="4"/>
    </row>
    <row r="112" spans="3:22" x14ac:dyDescent="0.25">
      <c r="C112" s="4"/>
      <c r="D112" s="4"/>
      <c r="E112" s="4"/>
      <c r="F112" s="4"/>
      <c r="G112" s="4"/>
      <c r="H112" s="4"/>
      <c r="I112" s="4"/>
      <c r="J112" s="4"/>
      <c r="K112" s="4"/>
      <c r="L112" s="4"/>
      <c r="M112" s="4"/>
      <c r="N112" s="4"/>
      <c r="O112" s="4"/>
      <c r="P112" s="4"/>
      <c r="Q112" s="4"/>
      <c r="R112" s="4"/>
      <c r="S112" s="4"/>
      <c r="T112" s="4"/>
      <c r="U112" s="4"/>
      <c r="V112" s="4"/>
    </row>
    <row r="113" spans="3:22" x14ac:dyDescent="0.25">
      <c r="C113" s="4"/>
      <c r="D113" s="4"/>
      <c r="E113" s="4"/>
      <c r="F113" s="4"/>
      <c r="G113" s="4"/>
      <c r="H113" s="4"/>
      <c r="I113" s="4"/>
      <c r="J113" s="4"/>
      <c r="K113" s="4"/>
      <c r="L113" s="4"/>
      <c r="M113" s="4"/>
      <c r="N113" s="4"/>
      <c r="O113" s="4"/>
      <c r="P113" s="4"/>
      <c r="Q113" s="4"/>
      <c r="R113" s="4"/>
      <c r="S113" s="4"/>
      <c r="T113" s="4"/>
      <c r="U113" s="4"/>
      <c r="V113" s="4"/>
    </row>
    <row r="114" spans="3:22" x14ac:dyDescent="0.25">
      <c r="C114" s="4"/>
      <c r="D114" s="4"/>
      <c r="E114" s="4"/>
      <c r="F114" s="4"/>
      <c r="G114" s="4"/>
      <c r="H114" s="4"/>
      <c r="I114" s="4"/>
      <c r="J114" s="4"/>
      <c r="K114" s="4"/>
      <c r="L114" s="4"/>
      <c r="M114" s="4"/>
      <c r="N114" s="4"/>
      <c r="O114" s="4"/>
      <c r="P114" s="4"/>
      <c r="Q114" s="4"/>
      <c r="R114" s="4"/>
      <c r="S114" s="4"/>
      <c r="T114" s="4"/>
      <c r="U114" s="4"/>
      <c r="V114" s="4"/>
    </row>
    <row r="115" spans="3:22" x14ac:dyDescent="0.25">
      <c r="C115" s="4"/>
      <c r="D115" s="4"/>
      <c r="E115" s="4"/>
      <c r="F115" s="4"/>
      <c r="G115" s="4"/>
      <c r="H115" s="4"/>
      <c r="I115" s="4"/>
      <c r="J115" s="4"/>
      <c r="K115" s="4"/>
      <c r="L115" s="4"/>
      <c r="M115" s="4"/>
      <c r="N115" s="4"/>
      <c r="O115" s="4"/>
      <c r="P115" s="4"/>
      <c r="Q115" s="4"/>
      <c r="R115" s="4"/>
      <c r="S115" s="4"/>
      <c r="T115" s="4"/>
      <c r="U115" s="4"/>
      <c r="V115" s="4"/>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Parameters</vt:lpstr>
      <vt:lpstr>Benefit &amp; cost assumptions</vt:lpstr>
      <vt:lpstr>BCRs</vt:lpstr>
      <vt:lpstr>Baseline calculations</vt:lpstr>
      <vt:lpstr>Intervention 1 calculations</vt:lpstr>
      <vt:lpstr>Intervention 2 calculations</vt:lpstr>
      <vt:lpstr>Intervention 3 calculations</vt:lpstr>
      <vt:lpstr>Intervention 4 calculations</vt:lpstr>
      <vt:lpstr>Intervention 5 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Pannell</dc:creator>
  <cp:lastModifiedBy>Deb Sparkes</cp:lastModifiedBy>
  <dcterms:created xsi:type="dcterms:W3CDTF">2016-04-28T10:12:17Z</dcterms:created>
  <dcterms:modified xsi:type="dcterms:W3CDTF">2018-04-27T06:30:54Z</dcterms:modified>
</cp:coreProperties>
</file>